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ile01jh\documents$\morio-yoshimura\デスクトップ\"/>
    </mc:Choice>
  </mc:AlternateContent>
  <bookViews>
    <workbookView xWindow="240" yWindow="45" windowWidth="11715" windowHeight="8445" activeTab="2"/>
  </bookViews>
  <sheets>
    <sheet name="収支予算書（記入例）" sheetId="4" r:id="rId1"/>
    <sheet name="収支予算書" sheetId="10" r:id="rId2"/>
    <sheet name="収支精算書（記入例）" sheetId="11" r:id="rId3"/>
    <sheet name="収支精算書" sheetId="12" r:id="rId4"/>
  </sheets>
  <calcPr calcId="152511"/>
</workbook>
</file>

<file path=xl/calcChain.xml><?xml version="1.0" encoding="utf-8"?>
<calcChain xmlns="http://schemas.openxmlformats.org/spreadsheetml/2006/main">
  <c r="D7" i="11" l="1"/>
  <c r="C7" i="11"/>
  <c r="C6" i="11"/>
  <c r="D7" i="12"/>
  <c r="D30" i="4" l="1"/>
  <c r="D31" i="12"/>
  <c r="C31" i="12"/>
  <c r="B31" i="12"/>
  <c r="D30" i="12"/>
  <c r="D29" i="12"/>
  <c r="D28" i="12"/>
  <c r="D27" i="12"/>
  <c r="D26" i="12"/>
  <c r="D25" i="12"/>
  <c r="D24" i="12"/>
  <c r="D23" i="12"/>
  <c r="D22" i="12"/>
  <c r="D15" i="12"/>
  <c r="C15" i="12"/>
  <c r="B15" i="12"/>
  <c r="D14" i="12"/>
  <c r="D13" i="12"/>
  <c r="D12" i="12"/>
  <c r="D11" i="12"/>
  <c r="D10" i="12"/>
  <c r="D9" i="12"/>
  <c r="D8" i="12"/>
  <c r="D6" i="12"/>
  <c r="D5" i="12"/>
  <c r="C31" i="11"/>
  <c r="B31" i="11"/>
  <c r="D30" i="11"/>
  <c r="D29" i="11"/>
  <c r="D28" i="11"/>
  <c r="D27" i="11"/>
  <c r="D26" i="11"/>
  <c r="D25" i="11"/>
  <c r="D31" i="11" s="1"/>
  <c r="D24" i="11"/>
  <c r="D23" i="11"/>
  <c r="D22" i="11"/>
  <c r="C15" i="11"/>
  <c r="B15" i="11"/>
  <c r="D14" i="11"/>
  <c r="D13" i="11"/>
  <c r="D12" i="11"/>
  <c r="D11" i="11"/>
  <c r="D10" i="11"/>
  <c r="D9" i="11"/>
  <c r="D8" i="11"/>
  <c r="D6" i="11"/>
  <c r="D15" i="11" s="1"/>
  <c r="D5" i="11"/>
  <c r="C5" i="11"/>
  <c r="D30" i="10"/>
  <c r="C30" i="10"/>
  <c r="B30" i="10"/>
  <c r="D29" i="10"/>
  <c r="D28" i="10"/>
  <c r="D27" i="10"/>
  <c r="D26" i="10"/>
  <c r="D25" i="10"/>
  <c r="D24" i="10"/>
  <c r="D23" i="10"/>
  <c r="D22" i="10"/>
  <c r="D21" i="10"/>
  <c r="D14" i="10"/>
  <c r="C14" i="10"/>
  <c r="B14" i="10"/>
  <c r="D13" i="10"/>
  <c r="D12" i="10"/>
  <c r="D11" i="10"/>
  <c r="D10" i="10"/>
  <c r="D9" i="10"/>
  <c r="D8" i="10"/>
  <c r="D7" i="10"/>
  <c r="D6" i="10"/>
  <c r="D5" i="10"/>
  <c r="C30" i="4"/>
  <c r="B30" i="4"/>
  <c r="D29" i="4"/>
  <c r="D28" i="4"/>
  <c r="D27" i="4"/>
  <c r="D26" i="4"/>
  <c r="D25" i="4"/>
  <c r="D24" i="4"/>
  <c r="D21" i="4"/>
  <c r="D14" i="4"/>
  <c r="C14" i="4"/>
  <c r="B14" i="4"/>
  <c r="D13" i="4"/>
  <c r="D12" i="4"/>
  <c r="D11" i="4"/>
  <c r="D10" i="4"/>
  <c r="D9" i="4"/>
  <c r="D8" i="4"/>
  <c r="D7" i="4"/>
  <c r="D6" i="4"/>
  <c r="D5" i="4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前年度予算額のみ入力してください。</t>
        </r>
      </text>
    </comment>
    <comment ref="D20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前年度予算額のみ入力してください。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前年度予算額のみ入力してください。</t>
        </r>
      </text>
    </comment>
    <comment ref="D20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前年度予算額のみ入力してください。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本年度精算額のみ入力してください。</t>
        </r>
      </text>
    </comment>
    <comment ref="D21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本年度精算額のみ入力してください。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本年度精算額のみ入力してください。</t>
        </r>
      </text>
    </comment>
    <comment ref="D21" authorId="0" shapeId="0">
      <text>
        <r>
          <rPr>
            <b/>
            <sz val="9"/>
            <rFont val="ＭＳ Ｐゴシック"/>
            <family val="3"/>
            <charset val="128"/>
          </rPr>
          <t>黄色のセルは自動入力です。
本年度予算額
本年度精算額のみ入力してください。</t>
        </r>
      </text>
    </comment>
  </commentList>
</comments>
</file>

<file path=xl/sharedStrings.xml><?xml version="1.0" encoding="utf-8"?>
<sst xmlns="http://schemas.openxmlformats.org/spreadsheetml/2006/main" count="171" uniqueCount="52">
  <si>
    <t>１．収入の部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</si>
  <si>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</si>
  <si>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</si>
  <si>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備考</t>
    <rPh sb="0" eb="2">
      <t>ビコウ</t>
    </rPh>
    <phoneticPr fontId="1"/>
  </si>
  <si>
    <t>会費</t>
    <rPh sb="0" eb="2">
      <t>カイヒ</t>
    </rPh>
    <phoneticPr fontId="1"/>
  </si>
  <si>
    <t>市補助金</t>
    <rPh sb="0" eb="1">
      <t>シ</t>
    </rPh>
    <rPh sb="1" eb="4">
      <t>ホジョキン</t>
    </rPh>
    <phoneticPr fontId="1"/>
  </si>
  <si>
    <t>諸収入</t>
    <rPh sb="0" eb="1">
      <t>ショ</t>
    </rPh>
    <rPh sb="1" eb="3">
      <t>シュウニュウ</t>
    </rPh>
    <phoneticPr fontId="1"/>
  </si>
  <si>
    <t>預金利子</t>
    <rPh sb="0" eb="2">
      <t>ヨキン</t>
    </rPh>
    <rPh sb="2" eb="4">
      <t>リシ</t>
    </rPh>
    <phoneticPr fontId="1"/>
  </si>
  <si>
    <t>繰越金</t>
    <rPh sb="0" eb="3">
      <t>クリコシキン</t>
    </rPh>
    <phoneticPr fontId="1"/>
  </si>
  <si>
    <t>計</t>
    <rPh sb="0" eb="1">
      <t>ケイ</t>
    </rPh>
    <phoneticPr fontId="1"/>
  </si>
  <si>
    <t>２．支出の部</t>
    <rPh sb="2" eb="4">
      <t>シシュツ</t>
    </rPh>
    <rPh sb="5" eb="6">
      <t>ブ</t>
    </rPh>
    <phoneticPr fontId="1"/>
  </si>
  <si>
    <t>報償費</t>
    <rPh sb="0" eb="3">
      <t>ホウショウヒ</t>
    </rPh>
    <phoneticPr fontId="1"/>
  </si>
  <si>
    <t>①</t>
  </si>
  <si>
    <t>②</t>
  </si>
  <si>
    <t>500円×105名</t>
    <rPh sb="3" eb="4">
      <t>エン</t>
    </rPh>
    <rPh sb="8" eb="9">
      <t>メイ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</si>
  <si>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</si>
  <si>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比較（①－②）</t>
    <rPh sb="0" eb="2">
      <t>ヒカク</t>
    </rPh>
    <phoneticPr fontId="1"/>
  </si>
  <si>
    <t>役務費</t>
    <rPh sb="0" eb="2">
      <t>エキム</t>
    </rPh>
    <rPh sb="2" eb="3">
      <t>ヒ</t>
    </rPh>
    <phoneticPr fontId="1"/>
  </si>
  <si>
    <t>負担金</t>
    <rPh sb="0" eb="3">
      <t>フタンキン</t>
    </rPh>
    <phoneticPr fontId="1"/>
  </si>
  <si>
    <t>備品購入費</t>
    <rPh sb="0" eb="2">
      <t>ビヒン</t>
    </rPh>
    <rPh sb="2" eb="5">
      <t>コウニュウヒ</t>
    </rPh>
    <phoneticPr fontId="1"/>
  </si>
  <si>
    <t>雑費</t>
    <rPh sb="0" eb="2">
      <t>ザッピ</t>
    </rPh>
    <phoneticPr fontId="1"/>
  </si>
  <si>
    <t>需用費</t>
    <rPh sb="0" eb="2">
      <t>ジュヨウ</t>
    </rPh>
    <rPh sb="2" eb="3">
      <t>ヒ</t>
    </rPh>
    <phoneticPr fontId="1"/>
  </si>
  <si>
    <t>講師謝礼・長寿祝金・祝品購入費等</t>
    <rPh sb="0" eb="2">
      <t>コウシ</t>
    </rPh>
    <rPh sb="2" eb="4">
      <t>シャレイ</t>
    </rPh>
    <rPh sb="5" eb="7">
      <t>チョウジュ</t>
    </rPh>
    <rPh sb="7" eb="8">
      <t>イワイ</t>
    </rPh>
    <rPh sb="8" eb="9">
      <t>キン</t>
    </rPh>
    <rPh sb="10" eb="11">
      <t>イワイ</t>
    </rPh>
    <rPh sb="11" eb="12">
      <t>ヒン</t>
    </rPh>
    <rPh sb="12" eb="15">
      <t>コウニュウヒ</t>
    </rPh>
    <rPh sb="15" eb="16">
      <t>トウ</t>
    </rPh>
    <phoneticPr fontId="1"/>
  </si>
  <si>
    <t>切手・ハガキ・傷害保険代
クリーニング代・振込手数料等</t>
    <rPh sb="0" eb="2">
      <t>キッテ</t>
    </rPh>
    <rPh sb="7" eb="9">
      <t>ショウガイ</t>
    </rPh>
    <rPh sb="9" eb="11">
      <t>ホケン</t>
    </rPh>
    <rPh sb="11" eb="12">
      <t>ダイ</t>
    </rPh>
    <rPh sb="19" eb="20">
      <t>ダイ</t>
    </rPh>
    <rPh sb="21" eb="23">
      <t>フリコミ</t>
    </rPh>
    <rPh sb="23" eb="26">
      <t>テスウリョウ</t>
    </rPh>
    <rPh sb="26" eb="27">
      <t>トウ</t>
    </rPh>
    <phoneticPr fontId="1"/>
  </si>
  <si>
    <t>施設使用料・高速代</t>
    <rPh sb="0" eb="2">
      <t>シセツ</t>
    </rPh>
    <rPh sb="2" eb="4">
      <t>シヨウ</t>
    </rPh>
    <rPh sb="4" eb="5">
      <t>リョウ</t>
    </rPh>
    <rPh sb="6" eb="8">
      <t>コウソク</t>
    </rPh>
    <rPh sb="8" eb="9">
      <t>ダイ</t>
    </rPh>
    <phoneticPr fontId="1"/>
  </si>
  <si>
    <t>ゴミ袋・コピー代・花苗
お茶・弁当代・参加賞代等</t>
    <rPh sb="2" eb="3">
      <t>フクロ</t>
    </rPh>
    <rPh sb="7" eb="8">
      <t>ダイ</t>
    </rPh>
    <rPh sb="9" eb="10">
      <t>ハナ</t>
    </rPh>
    <rPh sb="10" eb="11">
      <t>ナエ</t>
    </rPh>
    <rPh sb="13" eb="14">
      <t>チャ</t>
    </rPh>
    <rPh sb="15" eb="17">
      <t>ベントウ</t>
    </rPh>
    <rPh sb="17" eb="18">
      <t>ダイ</t>
    </rPh>
    <rPh sb="19" eb="22">
      <t>サンカショウ</t>
    </rPh>
    <rPh sb="22" eb="23">
      <t>ダイ</t>
    </rPh>
    <rPh sb="23" eb="24">
      <t>トウ</t>
    </rPh>
    <phoneticPr fontId="1"/>
  </si>
  <si>
    <t>市老連会費・支部会費・研修負担金等</t>
    <rPh sb="0" eb="1">
      <t>シ</t>
    </rPh>
    <rPh sb="1" eb="2">
      <t>ロウ</t>
    </rPh>
    <rPh sb="2" eb="3">
      <t>レン</t>
    </rPh>
    <rPh sb="3" eb="5">
      <t>カイヒ</t>
    </rPh>
    <rPh sb="6" eb="8">
      <t>シブ</t>
    </rPh>
    <rPh sb="8" eb="10">
      <t>カイヒ</t>
    </rPh>
    <rPh sb="11" eb="13">
      <t>ケンシュウ</t>
    </rPh>
    <rPh sb="13" eb="17">
      <t>フタンキントウ</t>
    </rPh>
    <phoneticPr fontId="1"/>
  </si>
  <si>
    <t>軽スポーツ用品・老連旗等</t>
    <rPh sb="0" eb="1">
      <t>ケイ</t>
    </rPh>
    <rPh sb="5" eb="7">
      <t>ヨウヒン</t>
    </rPh>
    <rPh sb="8" eb="9">
      <t>ロウ</t>
    </rPh>
    <rPh sb="9" eb="10">
      <t>レン</t>
    </rPh>
    <rPh sb="10" eb="11">
      <t>キ</t>
    </rPh>
    <rPh sb="11" eb="12">
      <t>トウ</t>
    </rPh>
    <phoneticPr fontId="1"/>
  </si>
  <si>
    <t>香典・見舞金・追弔会の法謝礼</t>
    <rPh sb="0" eb="2">
      <t>コウデン</t>
    </rPh>
    <rPh sb="3" eb="5">
      <t>ミマイ</t>
    </rPh>
    <rPh sb="5" eb="6">
      <t>キン</t>
    </rPh>
    <rPh sb="7" eb="9">
      <t>ツイチョウ</t>
    </rPh>
    <rPh sb="9" eb="10">
      <t>カイ</t>
    </rPh>
    <rPh sb="11" eb="12">
      <t>ホウ</t>
    </rPh>
    <rPh sb="12" eb="14">
      <t>シャレイ</t>
    </rPh>
    <phoneticPr fontId="1"/>
  </si>
  <si>
    <t>本年度精算額</t>
    <rPh sb="0" eb="3">
      <t>ホンネンド</t>
    </rPh>
    <rPh sb="3" eb="5">
      <t>セイサン</t>
    </rPh>
    <rPh sb="5" eb="6">
      <t>ガク</t>
    </rPh>
    <phoneticPr fontId="1"/>
  </si>
  <si>
    <t>比較（②－①）</t>
    <rPh sb="0" eb="2">
      <t>ヒカク</t>
    </rPh>
    <phoneticPr fontId="1"/>
  </si>
  <si>
    <t>需用費</t>
    <rPh sb="0" eb="3">
      <t>ジュヨウヒヒ</t>
    </rPh>
    <phoneticPr fontId="1"/>
  </si>
  <si>
    <t>増減</t>
    <rPh sb="0" eb="2">
      <t>ゾウゲン</t>
    </rPh>
    <phoneticPr fontId="1"/>
  </si>
  <si>
    <t>↓ 前年度申請書の予算額を記入してください</t>
    <rPh sb="2" eb="5">
      <t>ゼンネンド</t>
    </rPh>
    <rPh sb="5" eb="8">
      <t>シンセイショ</t>
    </rPh>
    <rPh sb="9" eb="12">
      <t>ヨサンガク</t>
    </rPh>
    <rPh sb="13" eb="15">
      <t>キニュウ</t>
    </rPh>
    <phoneticPr fontId="1"/>
  </si>
  <si>
    <t>↑ 前年度申請書の予算額を記入してください</t>
  </si>
  <si>
    <t>　　　　円×　　　名</t>
    <rPh sb="4" eb="5">
      <t>エン</t>
    </rPh>
    <rPh sb="9" eb="10">
      <t>メイ</t>
    </rPh>
    <phoneticPr fontId="1"/>
  </si>
  <si>
    <t>年度　収支精算書</t>
    <rPh sb="0" eb="2">
      <t>ネンド</t>
    </rPh>
    <rPh sb="3" eb="5">
      <t>シュウシ</t>
    </rPh>
    <rPh sb="5" eb="8">
      <t>セイサンショ</t>
    </rPh>
    <phoneticPr fontId="1"/>
  </si>
  <si>
    <t>↓ 申請書の予算額を記入してください</t>
  </si>
  <si>
    <t>↑ 申請書の予算額を記入してください</t>
  </si>
  <si>
    <t>500円×100名</t>
    <rPh sb="3" eb="4">
      <t>エン</t>
    </rPh>
    <rPh sb="8" eb="9">
      <t>メイ</t>
    </rPh>
    <phoneticPr fontId="1"/>
  </si>
  <si>
    <t>繰越金
（次年度へ）</t>
    <rPh sb="0" eb="3">
      <t>クリコシキン</t>
    </rPh>
    <rPh sb="5" eb="8">
      <t>ジネンド</t>
    </rPh>
    <phoneticPr fontId="1"/>
  </si>
  <si>
    <t>支部補助金</t>
    <rPh sb="0" eb="2">
      <t>シブ</t>
    </rPh>
    <rPh sb="2" eb="5">
      <t>ホジョキン</t>
    </rPh>
    <phoneticPr fontId="1"/>
  </si>
  <si>
    <t>950円×105名</t>
    <rPh sb="3" eb="4">
      <t>エン</t>
    </rPh>
    <rPh sb="8" eb="9">
      <t>メイ</t>
    </rPh>
    <phoneticPr fontId="1"/>
  </si>
  <si>
    <t>100円×105名</t>
    <rPh sb="3" eb="4">
      <t>エン</t>
    </rPh>
    <rPh sb="8" eb="9">
      <t>メイ</t>
    </rPh>
    <phoneticPr fontId="1"/>
  </si>
  <si>
    <t>使用料及び
借上料</t>
    <rPh sb="0" eb="3">
      <t>シヨウリョウ</t>
    </rPh>
    <rPh sb="3" eb="4">
      <t>オヨ</t>
    </rPh>
    <rPh sb="6" eb="7">
      <t>カ</t>
    </rPh>
    <rPh sb="7" eb="8">
      <t>ア</t>
    </rPh>
    <rPh sb="8" eb="9">
      <t>リョウ</t>
    </rPh>
    <phoneticPr fontId="1"/>
  </si>
  <si>
    <t>年度　収支予算書</t>
    <rPh sb="0" eb="1">
      <t>ネン</t>
    </rPh>
    <rPh sb="1" eb="2">
      <t>ド</t>
    </rPh>
    <rPh sb="3" eb="4">
      <t>オサム</t>
    </rPh>
    <rPh sb="4" eb="5">
      <t>シ</t>
    </rPh>
    <rPh sb="5" eb="6">
      <t>ヨ</t>
    </rPh>
    <rPh sb="6" eb="7">
      <t>サン</t>
    </rPh>
    <rPh sb="7" eb="8">
      <t>ショ</t>
    </rPh>
    <phoneticPr fontId="1"/>
  </si>
  <si>
    <t>　　　　　　円×　　　　名</t>
    <rPh sb="6" eb="7">
      <t>エン</t>
    </rPh>
    <rPh sb="12" eb="13">
      <t>メイ</t>
    </rPh>
    <phoneticPr fontId="1"/>
  </si>
  <si>
    <t>　　 　950円×　　　　名</t>
    <rPh sb="7" eb="8">
      <t>エン</t>
    </rPh>
    <rPh sb="13" eb="14">
      <t>メイ</t>
    </rPh>
    <phoneticPr fontId="1"/>
  </si>
  <si>
    <t>　　   100円×　　　　名</t>
    <rPh sb="8" eb="9">
      <t>エン</t>
    </rPh>
    <rPh sb="14" eb="15">
      <t>メイ</t>
    </rPh>
    <phoneticPr fontId="1"/>
  </si>
  <si>
    <t>年度　収支精算書</t>
    <rPh sb="0" eb="2">
      <t>ネンド</t>
    </rPh>
    <rPh sb="1" eb="2">
      <t>ガンネン</t>
    </rPh>
    <rPh sb="3" eb="5">
      <t>シュウシ</t>
    </rPh>
    <rPh sb="5" eb="8">
      <t>セイサンショ</t>
    </rPh>
    <phoneticPr fontId="1"/>
  </si>
  <si>
    <t>950円×100名</t>
    <rPh sb="3" eb="4">
      <t>エン</t>
    </rPh>
    <rPh sb="8" eb="9">
      <t>メイ</t>
    </rPh>
    <phoneticPr fontId="1"/>
  </si>
  <si>
    <t>100円×100名</t>
    <rPh sb="3" eb="4">
      <t>エン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</si>
</sst>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b/>
      <sz val="11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b/>
      <sz val="9"/>
      <name val="ＭＳ Ｐゴシック"/>
      <family val="3"/>
      <charset val="128"/>
    </font>
    <font>
      <sz val="9"/>
      <name val="ＪＳ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Protection="0"/>
  </cellStyleXfs>
  <cellXfs count="59"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3" fillId="0" borderId="2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38" fontId="13" fillId="0" borderId="1" xfId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13" fillId="2" borderId="1" xfId="1" applyNumberFormat="1" applyFont="1" applyFill="1" applyBorder="1" applyAlignment="1">
      <alignment vertical="center" shrinkToFit="1"/>
    </xf>
    <xf numFmtId="38" fontId="13" fillId="2" borderId="1" xfId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 shrinkToFit="1"/>
    </xf>
    <xf numFmtId="38" fontId="3" fillId="2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8" fontId="12" fillId="0" borderId="2" xfId="1" applyFont="1" applyBorder="1" applyAlignment="1">
      <alignment vertical="center"/>
    </xf>
    <xf numFmtId="38" fontId="12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447676</xdr:colOff>
      <xdr:row>3</xdr:row>
      <xdr:rowOff>304800</xdr:rowOff>
    </xdr:from>
    <xdr:to>
      <xdr:col>4</xdr:col>
      <xdr:colOff>1209676</xdr:colOff>
      <xdr:row>7</xdr:row>
      <xdr:rowOff>57150</xdr:rowOff>
    </xdr:to>
    <xdr:sp macro="" textlink="">
      <xdr:nvSpPr>
        <xdr:cNvPr id="2049" name="Oval 1"/>
        <xdr:cNvSpPr>
          <a:spLocks noChangeArrowheads="1"/>
        </xdr:cNvSpPr>
      </xdr:nvSpPr>
      <xdr:spPr bwMode="auto">
        <a:xfrm>
          <a:off x="4514850" y="1276350"/>
          <a:ext cx="762000" cy="10096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</a:ln>
      </xdr:spPr>
    </xdr:sp>
    <xdr:clientData/>
  </xdr:twoCellAnchor>
  <xdr:twoCellAnchor>
    <xdr:from>
      <xdr:col>1</xdr:col>
      <xdr:colOff>361950</xdr:colOff>
      <xdr:row>13</xdr:row>
      <xdr:rowOff>9525</xdr:rowOff>
    </xdr:from>
    <xdr:to>
      <xdr:col>2</xdr:col>
      <xdr:colOff>38100</xdr:colOff>
      <xdr:row>14</xdr:row>
      <xdr:rowOff>9525</xdr:rowOff>
    </xdr:to>
    <xdr:sp macro="" textlink="">
      <xdr:nvSpPr>
        <xdr:cNvPr id="2053" name="Oval 5"/>
        <xdr:cNvSpPr>
          <a:spLocks noChangeArrowheads="1"/>
        </xdr:cNvSpPr>
      </xdr:nvSpPr>
      <xdr:spPr bwMode="auto">
        <a:xfrm>
          <a:off x="1257300" y="4124325"/>
          <a:ext cx="762000" cy="314325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428625</xdr:colOff>
      <xdr:row>29</xdr:row>
      <xdr:rowOff>9525</xdr:rowOff>
    </xdr:from>
    <xdr:to>
      <xdr:col>2</xdr:col>
      <xdr:colOff>38100</xdr:colOff>
      <xdr:row>30</xdr:row>
      <xdr:rowOff>9525</xdr:rowOff>
    </xdr:to>
    <xdr:sp macro="" textlink="">
      <xdr:nvSpPr>
        <xdr:cNvPr id="2054" name="Oval 6"/>
        <xdr:cNvSpPr>
          <a:spLocks noChangeArrowheads="1"/>
        </xdr:cNvSpPr>
      </xdr:nvSpPr>
      <xdr:spPr bwMode="auto">
        <a:xfrm>
          <a:off x="1323975" y="9153525"/>
          <a:ext cx="695325" cy="314325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381000</xdr:colOff>
      <xdr:row>13</xdr:row>
      <xdr:rowOff>9525</xdr:rowOff>
    </xdr:from>
    <xdr:to>
      <xdr:col>3</xdr:col>
      <xdr:colOff>38100</xdr:colOff>
      <xdr:row>14</xdr:row>
      <xdr:rowOff>9525</xdr:rowOff>
    </xdr:to>
    <xdr:sp macro="" textlink="">
      <xdr:nvSpPr>
        <xdr:cNvPr id="2055" name="Oval 7"/>
        <xdr:cNvSpPr>
          <a:spLocks noChangeArrowheads="1"/>
        </xdr:cNvSpPr>
      </xdr:nvSpPr>
      <xdr:spPr bwMode="auto">
        <a:xfrm>
          <a:off x="2362200" y="4124325"/>
          <a:ext cx="742950" cy="3143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</a:ln>
      </xdr:spPr>
    </xdr:sp>
    <xdr:clientData/>
  </xdr:twoCellAnchor>
  <xdr:twoCellAnchor>
    <xdr:from>
      <xdr:col>2</xdr:col>
      <xdr:colOff>390525</xdr:colOff>
      <xdr:row>29</xdr:row>
      <xdr:rowOff>9525</xdr:rowOff>
    </xdr:from>
    <xdr:to>
      <xdr:col>3</xdr:col>
      <xdr:colOff>38100</xdr:colOff>
      <xdr:row>30</xdr:row>
      <xdr:rowOff>9525</xdr:rowOff>
    </xdr:to>
    <xdr:sp macro="" textlink="">
      <xdr:nvSpPr>
        <xdr:cNvPr id="2056" name="Oval 8"/>
        <xdr:cNvSpPr>
          <a:spLocks noChangeArrowheads="1"/>
        </xdr:cNvSpPr>
      </xdr:nvSpPr>
      <xdr:spPr bwMode="auto">
        <a:xfrm>
          <a:off x="2371725" y="9153525"/>
          <a:ext cx="733425" cy="3143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</a:ln>
      </xdr:spPr>
    </xdr:sp>
    <xdr:clientData/>
  </xdr:twoCellAnchor>
  <xdr:twoCellAnchor>
    <xdr:from>
      <xdr:col>1</xdr:col>
      <xdr:colOff>333375</xdr:colOff>
      <xdr:row>3</xdr:row>
      <xdr:rowOff>219076</xdr:rowOff>
    </xdr:from>
    <xdr:to>
      <xdr:col>2</xdr:col>
      <xdr:colOff>38100</xdr:colOff>
      <xdr:row>6</xdr:row>
      <xdr:rowOff>1</xdr:rowOff>
    </xdr:to>
    <xdr:sp macro="" textlink="">
      <xdr:nvSpPr>
        <xdr:cNvPr id="2062" name="Oval 14"/>
        <xdr:cNvSpPr>
          <a:spLocks noChangeArrowheads="1"/>
        </xdr:cNvSpPr>
      </xdr:nvSpPr>
      <xdr:spPr bwMode="auto">
        <a:xfrm>
          <a:off x="1228725" y="1190625"/>
          <a:ext cx="790575" cy="723900"/>
        </a:xfrm>
        <a:prstGeom prst="ellipse">
          <a:avLst/>
        </a:prstGeom>
        <a:noFill/>
        <a:ln w="19050" cap="rnd">
          <a:solidFill>
            <a:srgbClr val="000000"/>
          </a:solidFill>
          <a:prstDash val="sysDot"/>
          <a:round/>
        </a:ln>
      </xdr:spPr>
    </xdr:sp>
    <xdr:clientData/>
  </xdr:twoCellAnchor>
  <xdr:twoCellAnchor>
    <xdr:from>
      <xdr:col>2</xdr:col>
      <xdr:colOff>38100</xdr:colOff>
      <xdr:row>4</xdr:row>
      <xdr:rowOff>266701</xdr:rowOff>
    </xdr:from>
    <xdr:to>
      <xdr:col>4</xdr:col>
      <xdr:colOff>85722</xdr:colOff>
      <xdr:row>11</xdr:row>
      <xdr:rowOff>119062</xdr:rowOff>
    </xdr:to>
    <xdr:cxnSp macro="">
      <xdr:nvCxnSpPr>
        <xdr:cNvPr id="2065" name="AutoShape 17"/>
        <xdr:cNvCxnSpPr>
          <a:cxnSpLocks noChangeShapeType="1"/>
          <a:endCxn id="2062" idx="6"/>
        </xdr:cNvCxnSpPr>
      </xdr:nvCxnSpPr>
      <xdr:spPr bwMode="auto">
        <a:xfrm rot="10800000">
          <a:off x="2019300" y="1552575"/>
          <a:ext cx="2133600" cy="2047875"/>
        </a:xfrm>
        <a:prstGeom prst="curvedConnector3">
          <a:avLst>
            <a:gd name="adj1" fmla="val 50000"/>
          </a:avLst>
        </a:prstGeom>
        <a:noFill/>
        <a:ln w="19050" cap="rnd">
          <a:solidFill>
            <a:srgbClr val="000000"/>
          </a:solidFill>
          <a:prstDash val="sysDot"/>
          <a:round/>
          <a:tailEnd type="triangle" w="med" len="med"/>
        </a:ln>
      </xdr:spPr>
    </xdr:cxnSp>
    <xdr:clientData/>
  </xdr:twoCellAnchor>
  <xdr:twoCellAnchor>
    <xdr:from>
      <xdr:col>1</xdr:col>
      <xdr:colOff>614362</xdr:colOff>
      <xdr:row>14</xdr:row>
      <xdr:rowOff>28575</xdr:rowOff>
    </xdr:from>
    <xdr:to>
      <xdr:col>1</xdr:col>
      <xdr:colOff>809628</xdr:colOff>
      <xdr:row>14</xdr:row>
      <xdr:rowOff>257175</xdr:rowOff>
    </xdr:to>
    <xdr:sp macro="" textlink="" fLocksText="0">
      <xdr:nvSpPr>
        <xdr:cNvPr id="4" name="右矢印 3"/>
        <xdr:cNvSpPr/>
      </xdr:nvSpPr>
      <xdr:spPr bwMode="auto">
        <a:xfrm rot="16200000">
          <a:off x="1504950" y="4457700"/>
          <a:ext cx="200025" cy="2286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 b="0" spc="0">
            <a:ln w="0"/>
            <a:solidFill>
              <a:schemeClr val="accent3">
                <a:lumMod val="40000"/>
                <a:lumOff val="60000"/>
              </a:schemeClr>
            </a:solidFill>
            <a:effectLst>
              <a:outerShdw blurRad="38100" dist="19050" dir="2700000" algn="tl" rotWithShape="0">
                <a:schemeClr val="tx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671512</xdr:colOff>
      <xdr:row>14</xdr:row>
      <xdr:rowOff>38100</xdr:rowOff>
    </xdr:from>
    <xdr:to>
      <xdr:col>2</xdr:col>
      <xdr:colOff>866778</xdr:colOff>
      <xdr:row>14</xdr:row>
      <xdr:rowOff>266700</xdr:rowOff>
    </xdr:to>
    <xdr:sp macro="" textlink="" fLocksText="0">
      <xdr:nvSpPr>
        <xdr:cNvPr id="22" name="右矢印 21"/>
        <xdr:cNvSpPr/>
      </xdr:nvSpPr>
      <xdr:spPr bwMode="auto">
        <a:xfrm rot="16200000">
          <a:off x="2647950" y="4467225"/>
          <a:ext cx="200025" cy="2286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 b="0" spc="0">
            <a:ln w="0"/>
            <a:solidFill>
              <a:schemeClr val="accent3">
                <a:lumMod val="40000"/>
                <a:lumOff val="60000"/>
              </a:schemeClr>
            </a:solidFill>
            <a:effectLst>
              <a:outerShdw blurRad="38100" dist="19050" dir="2700000" algn="tl" rotWithShape="0">
                <a:schemeClr val="tx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85725</xdr:colOff>
      <xdr:row>8</xdr:row>
      <xdr:rowOff>9524</xdr:rowOff>
    </xdr:from>
    <xdr:to>
      <xdr:col>5</xdr:col>
      <xdr:colOff>228600</xdr:colOff>
      <xdr:row>18</xdr:row>
      <xdr:rowOff>171449</xdr:rowOff>
    </xdr:to>
    <xdr:sp macro="" textlink="" fLocksText="0">
      <xdr:nvSpPr>
        <xdr:cNvPr id="5" name="角丸四角形吹き出し 4"/>
        <xdr:cNvSpPr/>
      </xdr:nvSpPr>
      <xdr:spPr bwMode="auto">
        <a:xfrm>
          <a:off x="4152900" y="2552700"/>
          <a:ext cx="2324100" cy="3305175"/>
        </a:xfrm>
        <a:prstGeom prst="wedgeRoundRectCallout">
          <a:avLst>
            <a:gd name="adj1" fmla="val -22775"/>
            <a:gd name="adj2" fmla="val -60425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100" b="1"/>
            <a:t>予算額の根拠を記入。</a:t>
          </a:r>
          <a:endParaRPr lang="en-US" altLang="ja-JP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会費</a:t>
          </a:r>
          <a:r>
            <a:rPr lang="en-US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000000"/>
            </a:solidFill>
          </a:endParaRPr>
        </a:p>
        <a:p>
          <a:pPr algn="l"/>
          <a:r>
            <a:rPr lang="ja-JP" altLang="en-US" sz="1100" b="1"/>
            <a:t>会員数は役員名簿及び会員名簿と同数になりますが、会費を免除している会員がいるなどの場合は、会員数が同数になりません。</a:t>
          </a:r>
          <a:endParaRPr lang="en-US" altLang="ja-JP" sz="1100" b="1"/>
        </a:p>
        <a:p>
          <a:pPr algn="l"/>
          <a:r>
            <a:rPr lang="ja-JP" altLang="en-US" sz="1100" b="1"/>
            <a:t>枠外に免除している人数など、同数にならない理由を記入してください。</a:t>
          </a:r>
        </a:p>
        <a:p>
          <a:pPr algn="l"/>
          <a:endParaRPr lang="ja-JP" altLang="en-US" sz="1100" b="1"/>
        </a:p>
        <a:p>
          <a:pPr algn="l"/>
          <a:r>
            <a:rPr lang="en-US" altLang="ja-JP" sz="1100" b="1"/>
            <a:t>【</a:t>
          </a:r>
          <a:r>
            <a:rPr lang="ja-JP" altLang="en-US" sz="1100" b="1"/>
            <a:t>市からの補助金の額</a:t>
          </a:r>
          <a:r>
            <a:rPr lang="en-US" altLang="ja-JP" sz="1100" b="1"/>
            <a:t>】</a:t>
          </a:r>
          <a:endParaRPr lang="ja-JP" altLang="en-US" sz="1100" b="1"/>
        </a:p>
        <a:p>
          <a:pPr algn="l"/>
          <a:r>
            <a:rPr lang="en-US" altLang="ja-JP" sz="1100" b="1"/>
            <a:t>R2</a:t>
          </a:r>
          <a:r>
            <a:rPr lang="ja-JP" altLang="en-US" sz="1100" b="1"/>
            <a:t>年度からは、一人当たり</a:t>
          </a:r>
          <a:r>
            <a:rPr lang="en-US" altLang="ja-JP" sz="1100" b="1">
              <a:latin typeface="+mn-lt"/>
              <a:ea typeface="+mn-ea"/>
              <a:cs typeface="+mn-cs"/>
            </a:rPr>
            <a:t>950</a:t>
          </a:r>
          <a:r>
            <a:rPr lang="ja-JP" altLang="en-US" sz="1100" b="1">
              <a:latin typeface="+mn-lt"/>
              <a:ea typeface="+mn-ea"/>
              <a:cs typeface="+mn-cs"/>
            </a:rPr>
            <a:t>円。</a:t>
          </a:r>
        </a:p>
        <a:p>
          <a:endParaRPr lang="ja-JP" altLang="ja-JP">
            <a:solidFill>
              <a:srgbClr val="000000"/>
            </a:solidFill>
          </a:endParaRPr>
        </a:p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847725</xdr:colOff>
      <xdr:row>15</xdr:row>
      <xdr:rowOff>133351</xdr:rowOff>
    </xdr:from>
    <xdr:to>
      <xdr:col>3</xdr:col>
      <xdr:colOff>257175</xdr:colOff>
      <xdr:row>29</xdr:row>
      <xdr:rowOff>171453</xdr:rowOff>
    </xdr:to>
    <xdr:sp macro="" textlink="" fLocksText="0">
      <xdr:nvSpPr>
        <xdr:cNvPr id="27" name="下カーブ矢印 26"/>
        <xdr:cNvSpPr/>
      </xdr:nvSpPr>
      <xdr:spPr bwMode="auto">
        <a:xfrm rot="5400000">
          <a:off x="2828925" y="4876800"/>
          <a:ext cx="495300" cy="4438650"/>
        </a:xfrm>
        <a:prstGeom prst="curvedDownArrow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190500</xdr:colOff>
      <xdr:row>14</xdr:row>
      <xdr:rowOff>285750</xdr:rowOff>
    </xdr:from>
    <xdr:to>
      <xdr:col>2</xdr:col>
      <xdr:colOff>971550</xdr:colOff>
      <xdr:row>16</xdr:row>
      <xdr:rowOff>304800</xdr:rowOff>
    </xdr:to>
    <xdr:sp macro="" textlink="" fLocksText="0">
      <xdr:nvSpPr>
        <xdr:cNvPr id="20" name="AutoShape 9"/>
        <xdr:cNvSpPr>
          <a:spLocks noChangeArrowheads="1"/>
        </xdr:cNvSpPr>
      </xdr:nvSpPr>
      <xdr:spPr bwMode="auto">
        <a:xfrm>
          <a:off x="2171700" y="4714875"/>
          <a:ext cx="781050" cy="647700"/>
        </a:xfrm>
        <a:prstGeom prst="wedgeRoundRectCallout">
          <a:avLst>
            <a:gd name="adj1" fmla="val -41731"/>
            <a:gd name="adj2" fmla="val 38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合計金額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は一致。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923925</xdr:colOff>
      <xdr:row>15</xdr:row>
      <xdr:rowOff>123826</xdr:rowOff>
    </xdr:from>
    <xdr:to>
      <xdr:col>2</xdr:col>
      <xdr:colOff>333375</xdr:colOff>
      <xdr:row>29</xdr:row>
      <xdr:rowOff>161928</xdr:rowOff>
    </xdr:to>
    <xdr:sp macro="" textlink="" fLocksText="0">
      <xdr:nvSpPr>
        <xdr:cNvPr id="42" name="下カーブ矢印 41"/>
        <xdr:cNvSpPr/>
      </xdr:nvSpPr>
      <xdr:spPr bwMode="auto">
        <a:xfrm rot="5400000">
          <a:off x="1819275" y="4867275"/>
          <a:ext cx="495300" cy="4438650"/>
        </a:xfrm>
        <a:prstGeom prst="curvedDownArrow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180975</xdr:colOff>
      <xdr:row>14</xdr:row>
      <xdr:rowOff>276225</xdr:rowOff>
    </xdr:from>
    <xdr:to>
      <xdr:col>1</xdr:col>
      <xdr:colOff>962025</xdr:colOff>
      <xdr:row>16</xdr:row>
      <xdr:rowOff>304800</xdr:rowOff>
    </xdr:to>
    <xdr:sp macro="" textlink="" fLocksText="0">
      <xdr:nvSpPr>
        <xdr:cNvPr id="2057" name="AutoShape 9"/>
        <xdr:cNvSpPr>
          <a:spLocks noChangeArrowheads="1"/>
        </xdr:cNvSpPr>
      </xdr:nvSpPr>
      <xdr:spPr bwMode="auto">
        <a:xfrm>
          <a:off x="1076325" y="4705350"/>
          <a:ext cx="781050" cy="657225"/>
        </a:xfrm>
        <a:prstGeom prst="wedgeRoundRectCallout">
          <a:avLst>
            <a:gd name="adj1" fmla="val -41731"/>
            <a:gd name="adj2" fmla="val 38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合計金額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は一致。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123825</xdr:colOff>
      <xdr:row>10</xdr:row>
      <xdr:rowOff>114300</xdr:rowOff>
    </xdr:from>
    <xdr:to>
      <xdr:col>1</xdr:col>
      <xdr:colOff>104775</xdr:colOff>
      <xdr:row>13</xdr:row>
      <xdr:rowOff>76200</xdr:rowOff>
    </xdr:to>
    <xdr:sp macro="" textlink="" fLocksText="0">
      <xdr:nvSpPr>
        <xdr:cNvPr id="43" name="角丸四角形吹き出し 42"/>
        <xdr:cNvSpPr/>
      </xdr:nvSpPr>
      <xdr:spPr bwMode="auto">
        <a:xfrm>
          <a:off x="123825" y="3286125"/>
          <a:ext cx="876300" cy="904875"/>
        </a:xfrm>
        <a:prstGeom prst="wedgeRoundRectCallout">
          <a:avLst>
            <a:gd name="adj1" fmla="val -22775"/>
            <a:gd name="adj2" fmla="val -60425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100" b="1"/>
            <a:t>区分は必要に応じて修正してください。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304800</xdr:rowOff>
    </xdr:from>
    <xdr:to>
      <xdr:col>4</xdr:col>
      <xdr:colOff>1209675</xdr:colOff>
      <xdr:row>5</xdr:row>
      <xdr:rowOff>304800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600575" y="1276350"/>
          <a:ext cx="676275" cy="6286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</a:ln>
      </xdr:spPr>
    </xdr:sp>
    <xdr:clientData/>
  </xdr:twoCellAnchor>
  <xdr:twoCellAnchor>
    <xdr:from>
      <xdr:col>1</xdr:col>
      <xdr:colOff>361950</xdr:colOff>
      <xdr:row>14</xdr:row>
      <xdr:rowOff>9525</xdr:rowOff>
    </xdr:from>
    <xdr:to>
      <xdr:col>2</xdr:col>
      <xdr:colOff>38100</xdr:colOff>
      <xdr:row>15</xdr:row>
      <xdr:rowOff>9525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1257300" y="4124325"/>
          <a:ext cx="762000" cy="314325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428625</xdr:colOff>
      <xdr:row>30</xdr:row>
      <xdr:rowOff>9525</xdr:rowOff>
    </xdr:from>
    <xdr:to>
      <xdr:col>2</xdr:col>
      <xdr:colOff>38100</xdr:colOff>
      <xdr:row>31</xdr:row>
      <xdr:rowOff>9525</xdr:rowOff>
    </xdr:to>
    <xdr:sp macro="" textlink="">
      <xdr:nvSpPr>
        <xdr:cNvPr id="4" name="Oval 6"/>
        <xdr:cNvSpPr>
          <a:spLocks noChangeArrowheads="1"/>
        </xdr:cNvSpPr>
      </xdr:nvSpPr>
      <xdr:spPr bwMode="auto">
        <a:xfrm>
          <a:off x="1323975" y="9153525"/>
          <a:ext cx="695325" cy="314325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381000</xdr:colOff>
      <xdr:row>14</xdr:row>
      <xdr:rowOff>9525</xdr:rowOff>
    </xdr:from>
    <xdr:to>
      <xdr:col>3</xdr:col>
      <xdr:colOff>38100</xdr:colOff>
      <xdr:row>15</xdr:row>
      <xdr:rowOff>9525</xdr:rowOff>
    </xdr:to>
    <xdr:sp macro="" textlink="">
      <xdr:nvSpPr>
        <xdr:cNvPr id="5" name="Oval 7"/>
        <xdr:cNvSpPr>
          <a:spLocks noChangeArrowheads="1"/>
        </xdr:cNvSpPr>
      </xdr:nvSpPr>
      <xdr:spPr bwMode="auto">
        <a:xfrm>
          <a:off x="2362200" y="4124325"/>
          <a:ext cx="742950" cy="3143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</a:ln>
      </xdr:spPr>
    </xdr:sp>
    <xdr:clientData/>
  </xdr:twoCellAnchor>
  <xdr:twoCellAnchor>
    <xdr:from>
      <xdr:col>2</xdr:col>
      <xdr:colOff>390525</xdr:colOff>
      <xdr:row>30</xdr:row>
      <xdr:rowOff>9525</xdr:rowOff>
    </xdr:from>
    <xdr:to>
      <xdr:col>3</xdr:col>
      <xdr:colOff>38100</xdr:colOff>
      <xdr:row>31</xdr:row>
      <xdr:rowOff>9525</xdr:rowOff>
    </xdr:to>
    <xdr:sp macro="" textlink="">
      <xdr:nvSpPr>
        <xdr:cNvPr id="6" name="Oval 8"/>
        <xdr:cNvSpPr>
          <a:spLocks noChangeArrowheads="1"/>
        </xdr:cNvSpPr>
      </xdr:nvSpPr>
      <xdr:spPr bwMode="auto">
        <a:xfrm>
          <a:off x="2371725" y="9153525"/>
          <a:ext cx="733425" cy="3143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</a:ln>
      </xdr:spPr>
    </xdr:sp>
    <xdr:clientData/>
  </xdr:twoCellAnchor>
  <xdr:twoCellAnchor>
    <xdr:from>
      <xdr:col>3</xdr:col>
      <xdr:colOff>57150</xdr:colOff>
      <xdr:row>4</xdr:row>
      <xdr:rowOff>295276</xdr:rowOff>
    </xdr:from>
    <xdr:to>
      <xdr:col>4</xdr:col>
      <xdr:colOff>85725</xdr:colOff>
      <xdr:row>12</xdr:row>
      <xdr:rowOff>85725</xdr:rowOff>
    </xdr:to>
    <xdr:cxnSp macro="">
      <xdr:nvCxnSpPr>
        <xdr:cNvPr id="8" name="AutoShape 17"/>
        <xdr:cNvCxnSpPr>
          <a:cxnSpLocks noChangeShapeType="1"/>
        </xdr:cNvCxnSpPr>
      </xdr:nvCxnSpPr>
      <xdr:spPr bwMode="auto">
        <a:xfrm rot="16200000" flipV="1">
          <a:off x="3124200" y="1581150"/>
          <a:ext cx="1028700" cy="1990725"/>
        </a:xfrm>
        <a:prstGeom prst="curvedConnector2">
          <a:avLst/>
        </a:prstGeom>
        <a:noFill/>
        <a:ln w="19050" cap="rnd">
          <a:solidFill>
            <a:srgbClr val="000000"/>
          </a:solidFill>
          <a:prstDash val="sysDot"/>
          <a:round/>
          <a:tailEnd type="triangle" w="med" len="med"/>
        </a:ln>
      </xdr:spPr>
    </xdr:cxnSp>
    <xdr:clientData/>
  </xdr:twoCellAnchor>
  <xdr:twoCellAnchor>
    <xdr:from>
      <xdr:col>1</xdr:col>
      <xdr:colOff>614362</xdr:colOff>
      <xdr:row>15</xdr:row>
      <xdr:rowOff>28575</xdr:rowOff>
    </xdr:from>
    <xdr:to>
      <xdr:col>1</xdr:col>
      <xdr:colOff>809628</xdr:colOff>
      <xdr:row>15</xdr:row>
      <xdr:rowOff>257175</xdr:rowOff>
    </xdr:to>
    <xdr:sp macro="" textlink="" fLocksText="0">
      <xdr:nvSpPr>
        <xdr:cNvPr id="9" name="右矢印 8"/>
        <xdr:cNvSpPr/>
      </xdr:nvSpPr>
      <xdr:spPr bwMode="auto">
        <a:xfrm rot="16200000">
          <a:off x="1504950" y="4457700"/>
          <a:ext cx="200025" cy="2286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 b="0" spc="0">
            <a:ln w="0"/>
            <a:solidFill>
              <a:schemeClr val="accent3">
                <a:lumMod val="40000"/>
                <a:lumOff val="60000"/>
              </a:schemeClr>
            </a:solidFill>
            <a:effectLst>
              <a:outerShdw blurRad="38100" dist="19050" dir="2700000" algn="tl" rotWithShape="0">
                <a:schemeClr val="tx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671512</xdr:colOff>
      <xdr:row>15</xdr:row>
      <xdr:rowOff>38100</xdr:rowOff>
    </xdr:from>
    <xdr:to>
      <xdr:col>2</xdr:col>
      <xdr:colOff>866778</xdr:colOff>
      <xdr:row>15</xdr:row>
      <xdr:rowOff>266700</xdr:rowOff>
    </xdr:to>
    <xdr:sp macro="" textlink="" fLocksText="0">
      <xdr:nvSpPr>
        <xdr:cNvPr id="10" name="右矢印 9"/>
        <xdr:cNvSpPr/>
      </xdr:nvSpPr>
      <xdr:spPr bwMode="auto">
        <a:xfrm rot="16200000">
          <a:off x="2647950" y="4467225"/>
          <a:ext cx="200025" cy="2286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 b="0" spc="0">
            <a:ln w="0"/>
            <a:solidFill>
              <a:schemeClr val="accent3">
                <a:lumMod val="40000"/>
                <a:lumOff val="60000"/>
              </a:schemeClr>
            </a:solidFill>
            <a:effectLst>
              <a:outerShdw blurRad="38100" dist="19050" dir="2700000" algn="tl" rotWithShape="0">
                <a:schemeClr val="tx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847725</xdr:colOff>
      <xdr:row>16</xdr:row>
      <xdr:rowOff>133351</xdr:rowOff>
    </xdr:from>
    <xdr:to>
      <xdr:col>3</xdr:col>
      <xdr:colOff>257175</xdr:colOff>
      <xdr:row>30</xdr:row>
      <xdr:rowOff>171453</xdr:rowOff>
    </xdr:to>
    <xdr:sp macro="" textlink="" fLocksText="0">
      <xdr:nvSpPr>
        <xdr:cNvPr id="12" name="下カーブ矢印 11"/>
        <xdr:cNvSpPr/>
      </xdr:nvSpPr>
      <xdr:spPr bwMode="auto">
        <a:xfrm rot="5400000">
          <a:off x="2828925" y="4876800"/>
          <a:ext cx="495300" cy="4438650"/>
        </a:xfrm>
        <a:prstGeom prst="curvedDownArrow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190500</xdr:colOff>
      <xdr:row>15</xdr:row>
      <xdr:rowOff>285750</xdr:rowOff>
    </xdr:from>
    <xdr:to>
      <xdr:col>2</xdr:col>
      <xdr:colOff>971550</xdr:colOff>
      <xdr:row>18</xdr:row>
      <xdr:rowOff>0</xdr:rowOff>
    </xdr:to>
    <xdr:sp macro="" textlink="" fLocksText="0">
      <xdr:nvSpPr>
        <xdr:cNvPr id="13" name="AutoShape 9"/>
        <xdr:cNvSpPr>
          <a:spLocks noChangeArrowheads="1"/>
        </xdr:cNvSpPr>
      </xdr:nvSpPr>
      <xdr:spPr bwMode="auto">
        <a:xfrm>
          <a:off x="2171700" y="4714875"/>
          <a:ext cx="781050" cy="657225"/>
        </a:xfrm>
        <a:prstGeom prst="wedgeRoundRectCallout">
          <a:avLst>
            <a:gd name="adj1" fmla="val -41731"/>
            <a:gd name="adj2" fmla="val 38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合計金額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は一致。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923925</xdr:colOff>
      <xdr:row>16</xdr:row>
      <xdr:rowOff>123826</xdr:rowOff>
    </xdr:from>
    <xdr:to>
      <xdr:col>2</xdr:col>
      <xdr:colOff>333375</xdr:colOff>
      <xdr:row>30</xdr:row>
      <xdr:rowOff>161928</xdr:rowOff>
    </xdr:to>
    <xdr:sp macro="" textlink="" fLocksText="0">
      <xdr:nvSpPr>
        <xdr:cNvPr id="14" name="下カーブ矢印 13"/>
        <xdr:cNvSpPr/>
      </xdr:nvSpPr>
      <xdr:spPr bwMode="auto">
        <a:xfrm rot="5400000">
          <a:off x="1819275" y="4867275"/>
          <a:ext cx="495300" cy="4438650"/>
        </a:xfrm>
        <a:prstGeom prst="curvedDownArrow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180975</xdr:colOff>
      <xdr:row>15</xdr:row>
      <xdr:rowOff>276224</xdr:rowOff>
    </xdr:from>
    <xdr:to>
      <xdr:col>1</xdr:col>
      <xdr:colOff>962025</xdr:colOff>
      <xdr:row>18</xdr:row>
      <xdr:rowOff>11205</xdr:rowOff>
    </xdr:to>
    <xdr:sp macro="" textlink="" fLocksText="0">
      <xdr:nvSpPr>
        <xdr:cNvPr id="15" name="AutoShape 9"/>
        <xdr:cNvSpPr>
          <a:spLocks noChangeArrowheads="1"/>
        </xdr:cNvSpPr>
      </xdr:nvSpPr>
      <xdr:spPr bwMode="auto">
        <a:xfrm>
          <a:off x="1076325" y="4705350"/>
          <a:ext cx="781050" cy="676275"/>
        </a:xfrm>
        <a:prstGeom prst="wedgeRoundRectCallout">
          <a:avLst>
            <a:gd name="adj1" fmla="val -41731"/>
            <a:gd name="adj2" fmla="val 38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合計金額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は一致。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172010</xdr:colOff>
      <xdr:row>10</xdr:row>
      <xdr:rowOff>110939</xdr:rowOff>
    </xdr:from>
    <xdr:to>
      <xdr:col>1</xdr:col>
      <xdr:colOff>152960</xdr:colOff>
      <xdr:row>13</xdr:row>
      <xdr:rowOff>72839</xdr:rowOff>
    </xdr:to>
    <xdr:sp macro="" textlink="" fLocksText="0">
      <xdr:nvSpPr>
        <xdr:cNvPr id="16" name="角丸四角形吹き出し 15"/>
        <xdr:cNvSpPr/>
      </xdr:nvSpPr>
      <xdr:spPr bwMode="auto">
        <a:xfrm>
          <a:off x="171450" y="2971800"/>
          <a:ext cx="876300" cy="904875"/>
        </a:xfrm>
        <a:prstGeom prst="wedgeRoundRectCallout">
          <a:avLst>
            <a:gd name="adj1" fmla="val -22775"/>
            <a:gd name="adj2" fmla="val -60425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100" b="1"/>
            <a:t>区分は必要に応じて修正してください。</a:t>
          </a:r>
        </a:p>
      </xdr:txBody>
    </xdr:sp>
    <xdr:clientData/>
  </xdr:twoCellAnchor>
  <xdr:twoCellAnchor>
    <xdr:from>
      <xdr:col>2</xdr:col>
      <xdr:colOff>190500</xdr:colOff>
      <xdr:row>28</xdr:row>
      <xdr:rowOff>9525</xdr:rowOff>
    </xdr:from>
    <xdr:to>
      <xdr:col>2</xdr:col>
      <xdr:colOff>476250</xdr:colOff>
      <xdr:row>28</xdr:row>
      <xdr:rowOff>306705</xdr:rowOff>
    </xdr:to>
    <xdr:sp macro="" textlink="" fLocksText="0">
      <xdr:nvSpPr>
        <xdr:cNvPr id="20" name="円/楕円 19"/>
        <xdr:cNvSpPr/>
      </xdr:nvSpPr>
      <xdr:spPr bwMode="auto">
        <a:xfrm>
          <a:off x="2171700" y="8524875"/>
          <a:ext cx="285750" cy="295275"/>
        </a:xfrm>
        <a:prstGeom prst="ellipse">
          <a:avLst/>
        </a:prstGeom>
        <a:noFill/>
        <a:ln w="25400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en-US" altLang="ja-JP" sz="1400" b="1"/>
            <a:t>A</a:t>
          </a:r>
          <a:endParaRPr lang="ja-JP" altLang="en-US" sz="1400" b="1"/>
        </a:p>
      </xdr:txBody>
    </xdr:sp>
    <xdr:clientData/>
  </xdr:twoCellAnchor>
  <xdr:twoCellAnchor>
    <xdr:from>
      <xdr:col>2</xdr:col>
      <xdr:colOff>421341</xdr:colOff>
      <xdr:row>3</xdr:row>
      <xdr:rowOff>78440</xdr:rowOff>
    </xdr:from>
    <xdr:to>
      <xdr:col>3</xdr:col>
      <xdr:colOff>135591</xdr:colOff>
      <xdr:row>6</xdr:row>
      <xdr:rowOff>277905</xdr:rowOff>
    </xdr:to>
    <xdr:sp macro="" textlink="">
      <xdr:nvSpPr>
        <xdr:cNvPr id="21" name="Oval 26"/>
        <xdr:cNvSpPr>
          <a:spLocks noChangeArrowheads="1"/>
        </xdr:cNvSpPr>
      </xdr:nvSpPr>
      <xdr:spPr bwMode="auto">
        <a:xfrm>
          <a:off x="2404782" y="1053352"/>
          <a:ext cx="801221" cy="1140759"/>
        </a:xfrm>
        <a:prstGeom prst="ellipse">
          <a:avLst/>
        </a:prstGeom>
        <a:noFill/>
        <a:ln w="19050" cap="rnd">
          <a:solidFill>
            <a:srgbClr val="000000"/>
          </a:solidFill>
          <a:prstDash val="sysDot"/>
          <a:round/>
        </a:ln>
      </xdr:spPr>
    </xdr:sp>
    <xdr:clientData/>
  </xdr:twoCellAnchor>
  <xdr:twoCellAnchor>
    <xdr:from>
      <xdr:col>4</xdr:col>
      <xdr:colOff>89647</xdr:colOff>
      <xdr:row>8</xdr:row>
      <xdr:rowOff>22411</xdr:rowOff>
    </xdr:from>
    <xdr:to>
      <xdr:col>5</xdr:col>
      <xdr:colOff>232522</xdr:colOff>
      <xdr:row>18</xdr:row>
      <xdr:rowOff>184336</xdr:rowOff>
    </xdr:to>
    <xdr:sp macro="" textlink="" fLocksText="0">
      <xdr:nvSpPr>
        <xdr:cNvPr id="18" name="角丸四角形吹き出し 17"/>
        <xdr:cNvSpPr/>
      </xdr:nvSpPr>
      <xdr:spPr bwMode="auto">
        <a:xfrm>
          <a:off x="4152900" y="2247900"/>
          <a:ext cx="2324100" cy="3305175"/>
        </a:xfrm>
        <a:prstGeom prst="wedgeRoundRectCallout">
          <a:avLst>
            <a:gd name="adj1" fmla="val -22775"/>
            <a:gd name="adj2" fmla="val -60425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100" b="1"/>
            <a:t>精算額の根拠を記入。</a:t>
          </a:r>
          <a:endParaRPr lang="en-US" altLang="ja-JP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会費</a:t>
          </a:r>
          <a:r>
            <a:rPr lang="en-US" altLang="ja-JP" sz="1100" b="1">
              <a:solidFill>
                <a:srgbClr val="000000"/>
              </a:solidFill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000000"/>
            </a:solidFill>
          </a:endParaRPr>
        </a:p>
        <a:p>
          <a:pPr algn="l"/>
          <a:r>
            <a:rPr lang="ja-JP" altLang="en-US" sz="1100" b="1"/>
            <a:t>会員数は役員名簿及び会員名簿と同数になりますが、会費を免除している会員がいるなどの場合は、会員数が同数になりません。</a:t>
          </a:r>
          <a:endParaRPr lang="en-US" altLang="ja-JP" sz="1100" b="1"/>
        </a:p>
        <a:p>
          <a:pPr algn="l"/>
          <a:r>
            <a:rPr lang="ja-JP" altLang="en-US" sz="1100" b="1"/>
            <a:t>枠外に免除している人数など、同数にならない理由を記入してください。</a:t>
          </a:r>
        </a:p>
        <a:p>
          <a:pPr algn="l"/>
          <a:endParaRPr lang="ja-JP" altLang="en-US" sz="1100" b="1"/>
        </a:p>
        <a:p>
          <a:pPr algn="l"/>
          <a:r>
            <a:rPr lang="en-US" altLang="ja-JP" sz="1100" b="1"/>
            <a:t>【</a:t>
          </a:r>
          <a:r>
            <a:rPr lang="ja-JP" altLang="en-US" sz="1100" b="1"/>
            <a:t>市からの補助金の額</a:t>
          </a:r>
          <a:r>
            <a:rPr lang="en-US" altLang="ja-JP" sz="1100" b="1"/>
            <a:t>】</a:t>
          </a:r>
          <a:endParaRPr lang="ja-JP" altLang="en-US" sz="1100" b="1"/>
        </a:p>
        <a:p>
          <a:pPr algn="l"/>
          <a:r>
            <a:rPr lang="en-US" altLang="ja-JP" sz="1100" b="1"/>
            <a:t>R2</a:t>
          </a:r>
          <a:r>
            <a:rPr lang="ja-JP" altLang="en-US" sz="1100" b="1"/>
            <a:t>年度からは、一人当たり</a:t>
          </a:r>
          <a:r>
            <a:rPr lang="en-US" altLang="ja-JP" sz="1100" b="1">
              <a:latin typeface="+mn-lt"/>
              <a:ea typeface="+mn-ea"/>
              <a:cs typeface="+mn-cs"/>
            </a:rPr>
            <a:t>950</a:t>
          </a:r>
          <a:r>
            <a:rPr lang="ja-JP" altLang="en-US" sz="1100" b="1">
              <a:latin typeface="+mn-lt"/>
              <a:ea typeface="+mn-ea"/>
              <a:cs typeface="+mn-cs"/>
            </a:rPr>
            <a:t>円。</a:t>
          </a:r>
        </a:p>
        <a:p>
          <a:endParaRPr lang="ja-JP" altLang="ja-JP">
            <a:solidFill>
              <a:srgbClr val="000000"/>
            </a:solidFill>
          </a:endParaRPr>
        </a:p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5" zoomScaleNormal="85" workbookViewId="0">
      <selection activeCell="J22" sqref="J22"/>
    </sheetView>
  </sheetViews>
  <sheetFormatPr defaultRowHeight="13.5"/>
  <cols>
    <col min="1" max="1" width="11.75" style="8" customWidth="1"/>
    <col min="2" max="3" width="14.25" style="8" customWidth="1"/>
    <col min="4" max="4" width="13.125" style="8" bestFit="1" customWidth="1"/>
    <col min="5" max="5" width="28.625" style="8" customWidth="1"/>
    <col min="6" max="16384" width="9" style="8"/>
  </cols>
  <sheetData>
    <row r="1" spans="1:8" ht="27" customHeight="1">
      <c r="A1" s="7" t="s">
        <v>45</v>
      </c>
      <c r="B1" s="7"/>
      <c r="C1" s="7"/>
      <c r="D1" s="7"/>
      <c r="E1" s="7"/>
    </row>
    <row r="2" spans="1:8" ht="24.75" customHeight="1">
      <c r="A2" s="32" t="s">
        <v>0</v>
      </c>
      <c r="B2" s="32"/>
      <c r="C2" s="32" t="s">
        <v>33</v>
      </c>
      <c r="D2" s="32"/>
      <c r="E2" s="32"/>
    </row>
    <row r="3" spans="1:8" ht="24.75" customHeight="1">
      <c r="A3" s="6" t="s">
        <v>1</v>
      </c>
      <c r="B3" s="19" t="s">
        <v>2</v>
      </c>
      <c r="C3" s="19" t="s">
        <v>15</v>
      </c>
      <c r="D3" s="28" t="s">
        <v>16</v>
      </c>
      <c r="E3" s="5" t="s">
        <v>3</v>
      </c>
    </row>
    <row r="4" spans="1:8" ht="24.75" customHeight="1">
      <c r="A4" s="6"/>
      <c r="B4" s="10" t="s">
        <v>12</v>
      </c>
      <c r="C4" s="10" t="s">
        <v>13</v>
      </c>
      <c r="D4" s="35" t="s">
        <v>32</v>
      </c>
      <c r="E4" s="4"/>
    </row>
    <row r="5" spans="1:8" ht="24.75" customHeight="1">
      <c r="A5" s="9" t="s">
        <v>4</v>
      </c>
      <c r="B5" s="14">
        <v>52500</v>
      </c>
      <c r="C5" s="14">
        <v>50000</v>
      </c>
      <c r="D5" s="53">
        <f>B5-C5</f>
        <v>2500</v>
      </c>
      <c r="E5" s="16" t="s">
        <v>14</v>
      </c>
    </row>
    <row r="6" spans="1:8" ht="24.75" customHeight="1">
      <c r="A6" s="9" t="s">
        <v>5</v>
      </c>
      <c r="B6" s="20">
        <v>99750</v>
      </c>
      <c r="C6" s="20">
        <v>105000</v>
      </c>
      <c r="D6" s="53">
        <f t="shared" ref="D6" si="0">B6-C6</f>
        <v>-5250</v>
      </c>
      <c r="E6" s="16" t="s">
        <v>42</v>
      </c>
      <c r="H6" s="31"/>
    </row>
    <row r="7" spans="1:8" ht="24.75" customHeight="1">
      <c r="A7" s="9" t="s">
        <v>41</v>
      </c>
      <c r="B7" s="15">
        <v>10500</v>
      </c>
      <c r="C7" s="15">
        <v>0</v>
      </c>
      <c r="D7" s="53">
        <f t="shared" ref="D7:D12" si="1">B7-C7</f>
        <v>10500</v>
      </c>
      <c r="E7" s="16" t="s">
        <v>43</v>
      </c>
    </row>
    <row r="8" spans="1:8" ht="24.75" customHeight="1">
      <c r="A8" s="29" t="s">
        <v>6</v>
      </c>
      <c r="B8" s="15">
        <v>40000</v>
      </c>
      <c r="C8" s="15">
        <v>50000</v>
      </c>
      <c r="D8" s="53">
        <f t="shared" si="1"/>
        <v>-10000</v>
      </c>
      <c r="E8" s="18"/>
    </row>
    <row r="9" spans="1:8" ht="24.75" customHeight="1">
      <c r="A9" s="29" t="s">
        <v>7</v>
      </c>
      <c r="B9" s="15">
        <v>255</v>
      </c>
      <c r="C9" s="15">
        <v>10</v>
      </c>
      <c r="D9" s="53">
        <f t="shared" si="1"/>
        <v>245</v>
      </c>
      <c r="E9" s="12"/>
    </row>
    <row r="10" spans="1:8" ht="24.75" customHeight="1">
      <c r="A10" s="29" t="s">
        <v>8</v>
      </c>
      <c r="B10" s="15">
        <v>89995</v>
      </c>
      <c r="C10" s="15">
        <v>89990</v>
      </c>
      <c r="D10" s="53">
        <f t="shared" si="1"/>
        <v>5</v>
      </c>
      <c r="E10" s="12"/>
    </row>
    <row r="11" spans="1:8" ht="24.75" customHeight="1">
      <c r="A11" s="9"/>
      <c r="B11" s="11"/>
      <c r="C11" s="11"/>
      <c r="D11" s="53">
        <f t="shared" si="1"/>
        <v>0</v>
      </c>
      <c r="E11" s="12"/>
    </row>
    <row r="12" spans="1:8" ht="24.75" customHeight="1">
      <c r="A12" s="9"/>
      <c r="B12" s="11"/>
      <c r="C12" s="11"/>
      <c r="D12" s="53">
        <f t="shared" si="1"/>
        <v>0</v>
      </c>
      <c r="E12" s="12"/>
    </row>
    <row r="13" spans="1:8" ht="24.75" customHeight="1">
      <c r="A13" s="9"/>
      <c r="B13" s="15"/>
      <c r="C13" s="15"/>
      <c r="D13" s="53" t="str">
        <f t="shared" ref="D13" si="2">IF(B13-C13&gt;0,B13-C13,"")</f>
        <v/>
      </c>
      <c r="E13" s="12"/>
    </row>
    <row r="14" spans="1:8" ht="24.75" customHeight="1">
      <c r="A14" s="9" t="s">
        <v>9</v>
      </c>
      <c r="B14" s="54">
        <f>SUM(B5:B13)</f>
        <v>293000</v>
      </c>
      <c r="C14" s="54">
        <f>SUM(C5:C13)</f>
        <v>295000</v>
      </c>
      <c r="D14" s="53">
        <f>SUM(D5:D13)</f>
        <v>-2000</v>
      </c>
      <c r="E14" s="12"/>
    </row>
    <row r="15" spans="1:8" ht="24.75" customHeight="1"/>
    <row r="16" spans="1:8" ht="24.75" customHeight="1"/>
    <row r="17" spans="1:5" ht="24.75" customHeight="1"/>
    <row r="18" spans="1:5" ht="24.75" customHeight="1">
      <c r="A18" s="8" t="s">
        <v>10</v>
      </c>
      <c r="C18" s="27"/>
    </row>
    <row r="19" spans="1:5" ht="24.75" customHeight="1">
      <c r="A19" s="6" t="s">
        <v>1</v>
      </c>
      <c r="B19" s="19" t="s">
        <v>2</v>
      </c>
      <c r="C19" s="19" t="s">
        <v>15</v>
      </c>
      <c r="D19" s="28" t="s">
        <v>16</v>
      </c>
      <c r="E19" s="5" t="s">
        <v>3</v>
      </c>
    </row>
    <row r="20" spans="1:5" ht="24.75" customHeight="1">
      <c r="A20" s="6"/>
      <c r="B20" s="10" t="s">
        <v>12</v>
      </c>
      <c r="C20" s="10" t="s">
        <v>13</v>
      </c>
      <c r="D20" s="35" t="s">
        <v>32</v>
      </c>
      <c r="E20" s="4"/>
    </row>
    <row r="21" spans="1:5" ht="24.75" customHeight="1">
      <c r="A21" s="9" t="s">
        <v>11</v>
      </c>
      <c r="B21" s="14">
        <v>20000</v>
      </c>
      <c r="C21" s="14">
        <v>20000</v>
      </c>
      <c r="D21" s="53" t="str">
        <f>IF(B21-C21&gt;0,B21-C21,"")</f>
        <v/>
      </c>
      <c r="E21" s="25" t="s">
        <v>22</v>
      </c>
    </row>
    <row r="22" spans="1:5" ht="24.75" customHeight="1">
      <c r="A22" s="9" t="s">
        <v>17</v>
      </c>
      <c r="B22" s="15">
        <v>4000</v>
      </c>
      <c r="C22" s="15">
        <v>5000</v>
      </c>
      <c r="D22" s="53">
        <v>-1000</v>
      </c>
      <c r="E22" s="24" t="s">
        <v>23</v>
      </c>
    </row>
    <row r="23" spans="1:5" ht="24.75" customHeight="1">
      <c r="A23" s="21" t="s">
        <v>44</v>
      </c>
      <c r="B23" s="15">
        <v>4000</v>
      </c>
      <c r="C23" s="15">
        <v>5000</v>
      </c>
      <c r="D23" s="53">
        <v>-1000</v>
      </c>
      <c r="E23" s="22" t="s">
        <v>24</v>
      </c>
    </row>
    <row r="24" spans="1:5" ht="24.75" customHeight="1">
      <c r="A24" s="9" t="s">
        <v>21</v>
      </c>
      <c r="B24" s="15">
        <v>224000</v>
      </c>
      <c r="C24" s="15">
        <v>224000</v>
      </c>
      <c r="D24" s="53" t="str">
        <f t="shared" ref="D24" si="3">IF(B24-C24&gt;0,B24-C24,"")</f>
        <v/>
      </c>
      <c r="E24" s="24" t="s">
        <v>25</v>
      </c>
    </row>
    <row r="25" spans="1:5" ht="24.75" customHeight="1">
      <c r="A25" s="9" t="s">
        <v>18</v>
      </c>
      <c r="B25" s="15">
        <v>16000</v>
      </c>
      <c r="C25" s="15">
        <v>16000</v>
      </c>
      <c r="D25" s="53" t="str">
        <f>IF(B25-C25&gt;0,B25-C25,"")</f>
        <v/>
      </c>
      <c r="E25" s="23" t="s">
        <v>26</v>
      </c>
    </row>
    <row r="26" spans="1:5" ht="24.75" customHeight="1">
      <c r="A26" s="9" t="s">
        <v>19</v>
      </c>
      <c r="B26" s="15">
        <v>5000</v>
      </c>
      <c r="C26" s="15">
        <v>5000</v>
      </c>
      <c r="D26" s="53" t="str">
        <f>IF(B26-C26&gt;0,B26-C26,"")</f>
        <v/>
      </c>
      <c r="E26" s="26" t="s">
        <v>27</v>
      </c>
    </row>
    <row r="27" spans="1:5" ht="24.75" customHeight="1">
      <c r="A27" s="9" t="s">
        <v>20</v>
      </c>
      <c r="B27" s="15">
        <v>20000</v>
      </c>
      <c r="C27" s="15">
        <v>20000</v>
      </c>
      <c r="D27" s="53" t="str">
        <f>IF(B27-C27&gt;0,B27-C27,"")</f>
        <v/>
      </c>
      <c r="E27" s="25" t="s">
        <v>28</v>
      </c>
    </row>
    <row r="28" spans="1:5" ht="24.75" customHeight="1">
      <c r="A28" s="13"/>
      <c r="B28" s="15"/>
      <c r="C28" s="15"/>
      <c r="D28" s="53" t="str">
        <f>IF(B28-C28&gt;0,B28-C28,"")</f>
        <v/>
      </c>
      <c r="E28" s="16"/>
    </row>
    <row r="29" spans="1:5" ht="24.75" customHeight="1">
      <c r="A29" s="9"/>
      <c r="B29" s="15"/>
      <c r="C29" s="15"/>
      <c r="D29" s="53" t="str">
        <f>IF(B29-C29&gt;0,B29-C29,"")</f>
        <v/>
      </c>
      <c r="E29" s="16"/>
    </row>
    <row r="30" spans="1:5" ht="24.75" customHeight="1">
      <c r="A30" s="9" t="s">
        <v>9</v>
      </c>
      <c r="B30" s="54">
        <f>SUM(B21:B29)</f>
        <v>293000</v>
      </c>
      <c r="C30" s="54">
        <f>SUM(C21:C29)</f>
        <v>295000</v>
      </c>
      <c r="D30" s="53">
        <f>SUM(D21:D29)</f>
        <v>-2000</v>
      </c>
      <c r="E30" s="16"/>
    </row>
    <row r="31" spans="1:5" ht="24.75" customHeight="1">
      <c r="C31" s="8" t="s">
        <v>34</v>
      </c>
    </row>
  </sheetData>
  <mergeCells count="5">
    <mergeCell ref="A1:E1"/>
    <mergeCell ref="A3:A4"/>
    <mergeCell ref="A19:A20"/>
    <mergeCell ref="E3:E4"/>
    <mergeCell ref="E19:E20"/>
  </mergeCells>
  <phoneticPr fontId="1"/>
  <pageMargins left="0.78740157480314998" right="0.59055118110236204" top="0.98425196850393704" bottom="0.98425196850393704" header="0.511811023622047" footer="0.511811023622047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H23" sqref="H23"/>
    </sheetView>
  </sheetViews>
  <sheetFormatPr defaultRowHeight="13.5"/>
  <cols>
    <col min="1" max="1" width="11.75" style="32" customWidth="1"/>
    <col min="2" max="3" width="14.25" style="32" customWidth="1"/>
    <col min="4" max="4" width="13.125" style="32" bestFit="1" customWidth="1"/>
    <col min="5" max="5" width="28.625" style="32" customWidth="1"/>
    <col min="6" max="16384" width="9" style="32"/>
  </cols>
  <sheetData>
    <row r="1" spans="1:8" ht="27" customHeight="1">
      <c r="A1" s="7" t="s">
        <v>45</v>
      </c>
      <c r="B1" s="7"/>
      <c r="C1" s="7"/>
      <c r="D1" s="7"/>
      <c r="E1" s="7"/>
    </row>
    <row r="2" spans="1:8" ht="24.75" customHeight="1">
      <c r="A2" s="32" t="s">
        <v>0</v>
      </c>
      <c r="C2" s="32" t="s">
        <v>33</v>
      </c>
    </row>
    <row r="3" spans="1:8" ht="24.75" customHeight="1">
      <c r="A3" s="3" t="s">
        <v>1</v>
      </c>
      <c r="B3" s="34" t="s">
        <v>2</v>
      </c>
      <c r="C3" s="34" t="s">
        <v>15</v>
      </c>
      <c r="D3" s="35" t="s">
        <v>16</v>
      </c>
      <c r="E3" s="2" t="s">
        <v>3</v>
      </c>
    </row>
    <row r="4" spans="1:8" ht="24.75" customHeight="1">
      <c r="A4" s="3"/>
      <c r="B4" s="36" t="s">
        <v>12</v>
      </c>
      <c r="C4" s="36" t="s">
        <v>13</v>
      </c>
      <c r="D4" s="35" t="s">
        <v>32</v>
      </c>
      <c r="E4" s="1"/>
    </row>
    <row r="5" spans="1:8" ht="24.75" customHeight="1">
      <c r="A5" s="29" t="s">
        <v>4</v>
      </c>
      <c r="B5" s="38"/>
      <c r="C5" s="38"/>
      <c r="D5" s="51">
        <f t="shared" ref="D5" si="0">B5-C5</f>
        <v>0</v>
      </c>
      <c r="E5" s="43" t="s">
        <v>46</v>
      </c>
    </row>
    <row r="6" spans="1:8" ht="24.75" customHeight="1">
      <c r="A6" s="29" t="s">
        <v>5</v>
      </c>
      <c r="B6" s="40"/>
      <c r="C6" s="40"/>
      <c r="D6" s="51">
        <f t="shared" ref="D6:D13" si="1">B6-C6</f>
        <v>0</v>
      </c>
      <c r="E6" s="43" t="s">
        <v>47</v>
      </c>
      <c r="H6" s="41"/>
    </row>
    <row r="7" spans="1:8" ht="24.75" customHeight="1">
      <c r="A7" s="29" t="s">
        <v>41</v>
      </c>
      <c r="B7" s="42"/>
      <c r="C7" s="42"/>
      <c r="D7" s="51">
        <f t="shared" si="1"/>
        <v>0</v>
      </c>
      <c r="E7" s="43" t="s">
        <v>48</v>
      </c>
    </row>
    <row r="8" spans="1:8" ht="24.75" customHeight="1">
      <c r="A8" s="29" t="s">
        <v>6</v>
      </c>
      <c r="B8" s="42"/>
      <c r="C8" s="42"/>
      <c r="D8" s="51">
        <f t="shared" si="1"/>
        <v>0</v>
      </c>
      <c r="E8" s="43"/>
    </row>
    <row r="9" spans="1:8" ht="24.75" customHeight="1">
      <c r="A9" s="29" t="s">
        <v>7</v>
      </c>
      <c r="B9" s="44"/>
      <c r="C9" s="44"/>
      <c r="D9" s="51">
        <f t="shared" si="1"/>
        <v>0</v>
      </c>
      <c r="E9" s="43"/>
    </row>
    <row r="10" spans="1:8" ht="24.75" customHeight="1">
      <c r="A10" s="29" t="s">
        <v>8</v>
      </c>
      <c r="B10" s="44"/>
      <c r="C10" s="44"/>
      <c r="D10" s="51">
        <f t="shared" si="1"/>
        <v>0</v>
      </c>
      <c r="E10" s="43"/>
    </row>
    <row r="11" spans="1:8" ht="24.75" customHeight="1">
      <c r="A11" s="37"/>
      <c r="B11" s="44"/>
      <c r="C11" s="44"/>
      <c r="D11" s="51">
        <f t="shared" si="1"/>
        <v>0</v>
      </c>
      <c r="E11" s="43"/>
    </row>
    <row r="12" spans="1:8" ht="24.75" customHeight="1">
      <c r="A12" s="37"/>
      <c r="B12" s="44"/>
      <c r="C12" s="44"/>
      <c r="D12" s="51">
        <f t="shared" si="1"/>
        <v>0</v>
      </c>
      <c r="E12" s="43"/>
    </row>
    <row r="13" spans="1:8" ht="24.75" customHeight="1">
      <c r="A13" s="37"/>
      <c r="B13" s="42"/>
      <c r="C13" s="42"/>
      <c r="D13" s="51">
        <f t="shared" si="1"/>
        <v>0</v>
      </c>
      <c r="E13" s="43"/>
    </row>
    <row r="14" spans="1:8" ht="24.75" customHeight="1">
      <c r="A14" s="37" t="s">
        <v>9</v>
      </c>
      <c r="B14" s="52">
        <f>SUM(B5:B13)</f>
        <v>0</v>
      </c>
      <c r="C14" s="52">
        <f>SUM(C5:C13)</f>
        <v>0</v>
      </c>
      <c r="D14" s="52">
        <f>SUM(D5:D13)</f>
        <v>0</v>
      </c>
      <c r="E14" s="43"/>
    </row>
    <row r="15" spans="1:8" ht="24.75" customHeight="1"/>
    <row r="16" spans="1:8" ht="24.75" customHeight="1"/>
    <row r="17" spans="1:5" ht="24.75" customHeight="1"/>
    <row r="18" spans="1:5" ht="24.75" customHeight="1">
      <c r="A18" s="32" t="s">
        <v>10</v>
      </c>
      <c r="C18" s="33"/>
    </row>
    <row r="19" spans="1:5" ht="24.75" customHeight="1">
      <c r="A19" s="3" t="s">
        <v>1</v>
      </c>
      <c r="B19" s="34" t="s">
        <v>2</v>
      </c>
      <c r="C19" s="34" t="s">
        <v>15</v>
      </c>
      <c r="D19" s="35" t="s">
        <v>16</v>
      </c>
      <c r="E19" s="2" t="s">
        <v>3</v>
      </c>
    </row>
    <row r="20" spans="1:5" ht="24.75" customHeight="1">
      <c r="A20" s="3"/>
      <c r="B20" s="36" t="s">
        <v>12</v>
      </c>
      <c r="C20" s="36" t="s">
        <v>13</v>
      </c>
      <c r="D20" s="35" t="s">
        <v>32</v>
      </c>
      <c r="E20" s="1"/>
    </row>
    <row r="21" spans="1:5" ht="24.75" customHeight="1">
      <c r="A21" s="37" t="s">
        <v>11</v>
      </c>
      <c r="B21" s="38"/>
      <c r="C21" s="38"/>
      <c r="D21" s="51">
        <f>B21-C21</f>
        <v>0</v>
      </c>
      <c r="E21" s="45"/>
    </row>
    <row r="22" spans="1:5" ht="24.75" customHeight="1">
      <c r="A22" s="37" t="s">
        <v>17</v>
      </c>
      <c r="B22" s="42"/>
      <c r="C22" s="42"/>
      <c r="D22" s="51">
        <f t="shared" ref="D22" si="2">B22-C22</f>
        <v>0</v>
      </c>
      <c r="E22" s="46"/>
    </row>
    <row r="23" spans="1:5" ht="24.75" customHeight="1">
      <c r="A23" s="47" t="s">
        <v>44</v>
      </c>
      <c r="B23" s="42"/>
      <c r="C23" s="42"/>
      <c r="D23" s="51">
        <f t="shared" ref="D23:D29" si="3">B23-C23</f>
        <v>0</v>
      </c>
      <c r="E23" s="43"/>
    </row>
    <row r="24" spans="1:5" ht="24.75" customHeight="1">
      <c r="A24" s="37" t="s">
        <v>21</v>
      </c>
      <c r="B24" s="42"/>
      <c r="C24" s="42"/>
      <c r="D24" s="51">
        <f t="shared" si="3"/>
        <v>0</v>
      </c>
      <c r="E24" s="46"/>
    </row>
    <row r="25" spans="1:5" ht="24.75" customHeight="1">
      <c r="A25" s="37" t="s">
        <v>18</v>
      </c>
      <c r="B25" s="42"/>
      <c r="C25" s="42"/>
      <c r="D25" s="51">
        <f t="shared" si="3"/>
        <v>0</v>
      </c>
      <c r="E25" s="48"/>
    </row>
    <row r="26" spans="1:5" ht="24.75" customHeight="1">
      <c r="A26" s="37" t="s">
        <v>19</v>
      </c>
      <c r="B26" s="42"/>
      <c r="C26" s="42"/>
      <c r="D26" s="51">
        <f t="shared" si="3"/>
        <v>0</v>
      </c>
      <c r="E26" s="49"/>
    </row>
    <row r="27" spans="1:5" ht="24.75" customHeight="1">
      <c r="A27" s="37" t="s">
        <v>20</v>
      </c>
      <c r="B27" s="42"/>
      <c r="C27" s="42"/>
      <c r="D27" s="51">
        <f t="shared" si="3"/>
        <v>0</v>
      </c>
      <c r="E27" s="45"/>
    </row>
    <row r="28" spans="1:5" ht="24.75" customHeight="1">
      <c r="A28" s="50"/>
      <c r="B28" s="42"/>
      <c r="C28" s="42"/>
      <c r="D28" s="51">
        <f t="shared" si="3"/>
        <v>0</v>
      </c>
      <c r="E28" s="39"/>
    </row>
    <row r="29" spans="1:5" ht="24.75" customHeight="1">
      <c r="A29" s="37"/>
      <c r="B29" s="42"/>
      <c r="C29" s="42"/>
      <c r="D29" s="51">
        <f t="shared" si="3"/>
        <v>0</v>
      </c>
      <c r="E29" s="39"/>
    </row>
    <row r="30" spans="1:5" ht="24.75" customHeight="1">
      <c r="A30" s="37" t="s">
        <v>9</v>
      </c>
      <c r="B30" s="52">
        <f>SUM(B21:B29)</f>
        <v>0</v>
      </c>
      <c r="C30" s="52">
        <f t="shared" ref="C30" si="4">SUM(C21:C29)</f>
        <v>0</v>
      </c>
      <c r="D30" s="52">
        <f>SUM(D21:D29)</f>
        <v>0</v>
      </c>
      <c r="E30" s="39"/>
    </row>
    <row r="31" spans="1:5" ht="24.75" customHeight="1"/>
  </sheetData>
  <mergeCells count="5">
    <mergeCell ref="A1:E1"/>
    <mergeCell ref="A3:A4"/>
    <mergeCell ref="A19:A20"/>
    <mergeCell ref="E3:E4"/>
    <mergeCell ref="E19:E20"/>
  </mergeCells>
  <phoneticPr fontId="1"/>
  <pageMargins left="0.78740157480314998" right="0.59055118110236204" top="0.98425196850393704" bottom="0.98425196850393704" header="0.511811023622047" footer="0.511811023622047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85" zoomScaleNormal="85" workbookViewId="0">
      <selection activeCell="B26" sqref="B26"/>
    </sheetView>
  </sheetViews>
  <sheetFormatPr defaultRowHeight="13.5"/>
  <cols>
    <col min="1" max="1" width="11.75" style="8" customWidth="1"/>
    <col min="2" max="3" width="14.25" style="8" customWidth="1"/>
    <col min="4" max="4" width="13.125" style="8" bestFit="1" customWidth="1"/>
    <col min="5" max="5" width="28.625" style="8" customWidth="1"/>
    <col min="6" max="16384" width="9" style="8"/>
  </cols>
  <sheetData>
    <row r="1" spans="1:8" ht="27" customHeight="1">
      <c r="A1" s="7" t="s">
        <v>36</v>
      </c>
      <c r="B1" s="7"/>
      <c r="C1" s="7"/>
      <c r="D1" s="7"/>
      <c r="E1" s="7"/>
    </row>
    <row r="2" spans="1:8" ht="24.75" customHeight="1">
      <c r="A2" s="32" t="s">
        <v>0</v>
      </c>
      <c r="B2" s="32" t="s">
        <v>37</v>
      </c>
      <c r="C2" s="32"/>
      <c r="D2" s="32"/>
      <c r="E2" s="32"/>
    </row>
    <row r="3" spans="1:8" ht="24.75" customHeight="1">
      <c r="A3" s="6" t="s">
        <v>1</v>
      </c>
      <c r="B3" s="19" t="s">
        <v>2</v>
      </c>
      <c r="C3" s="19" t="s">
        <v>29</v>
      </c>
      <c r="D3" s="28" t="s">
        <v>30</v>
      </c>
      <c r="E3" s="5" t="s">
        <v>3</v>
      </c>
    </row>
    <row r="4" spans="1:8" ht="24.75" customHeight="1">
      <c r="A4" s="6"/>
      <c r="B4" s="30" t="s">
        <v>12</v>
      </c>
      <c r="C4" s="30" t="s">
        <v>13</v>
      </c>
      <c r="D4" s="35" t="s">
        <v>32</v>
      </c>
      <c r="E4" s="4"/>
    </row>
    <row r="5" spans="1:8" ht="24.75" customHeight="1">
      <c r="A5" s="29" t="s">
        <v>4</v>
      </c>
      <c r="B5" s="14">
        <v>52500</v>
      </c>
      <c r="C5" s="14">
        <f>500*100</f>
        <v>50000</v>
      </c>
      <c r="D5" s="53">
        <f>C5-B5</f>
        <v>-2500</v>
      </c>
      <c r="E5" s="16" t="s">
        <v>39</v>
      </c>
    </row>
    <row r="6" spans="1:8" ht="24.75" customHeight="1">
      <c r="A6" s="29" t="s">
        <v>5</v>
      </c>
      <c r="B6" s="20">
        <v>99750</v>
      </c>
      <c r="C6" s="20">
        <f>950*100</f>
        <v>95000</v>
      </c>
      <c r="D6" s="53">
        <f t="shared" ref="D6:D7" si="0">C6-B6</f>
        <v>-4750</v>
      </c>
      <c r="E6" s="16" t="s">
        <v>50</v>
      </c>
      <c r="H6" s="31"/>
    </row>
    <row r="7" spans="1:8" ht="24.75" customHeight="1">
      <c r="A7" s="29" t="s">
        <v>41</v>
      </c>
      <c r="B7" s="20">
        <v>10500</v>
      </c>
      <c r="C7" s="20">
        <f>100*100</f>
        <v>10000</v>
      </c>
      <c r="D7" s="53">
        <f t="shared" si="0"/>
        <v>-500</v>
      </c>
      <c r="E7" s="16" t="s">
        <v>51</v>
      </c>
      <c r="H7" s="31"/>
    </row>
    <row r="8" spans="1:8" ht="24.75" customHeight="1">
      <c r="A8" s="29" t="s">
        <v>6</v>
      </c>
      <c r="B8" s="15">
        <v>40000</v>
      </c>
      <c r="C8" s="15">
        <v>25000</v>
      </c>
      <c r="D8" s="53">
        <f t="shared" ref="D8:D14" si="1">C8-B8</f>
        <v>-15000</v>
      </c>
      <c r="E8" s="17"/>
    </row>
    <row r="9" spans="1:8" ht="24.75" customHeight="1">
      <c r="A9" s="29" t="s">
        <v>7</v>
      </c>
      <c r="B9" s="15">
        <v>255</v>
      </c>
      <c r="C9" s="15">
        <v>5</v>
      </c>
      <c r="D9" s="53">
        <f t="shared" si="1"/>
        <v>-250</v>
      </c>
      <c r="E9" s="18"/>
    </row>
    <row r="10" spans="1:8" ht="24.75" customHeight="1">
      <c r="A10" s="29" t="s">
        <v>8</v>
      </c>
      <c r="B10" s="15">
        <v>89995</v>
      </c>
      <c r="C10" s="15">
        <v>89990</v>
      </c>
      <c r="D10" s="53">
        <f t="shared" si="1"/>
        <v>-5</v>
      </c>
      <c r="E10" s="12"/>
    </row>
    <row r="11" spans="1:8" ht="24.75" customHeight="1">
      <c r="A11" s="29"/>
      <c r="B11" s="11"/>
      <c r="C11" s="11"/>
      <c r="D11" s="53">
        <f t="shared" si="1"/>
        <v>0</v>
      </c>
      <c r="E11" s="12"/>
    </row>
    <row r="12" spans="1:8" ht="24.75" customHeight="1">
      <c r="A12" s="29"/>
      <c r="B12" s="11"/>
      <c r="C12" s="11"/>
      <c r="D12" s="53">
        <f t="shared" si="1"/>
        <v>0</v>
      </c>
      <c r="E12" s="12"/>
    </row>
    <row r="13" spans="1:8" ht="24.75" customHeight="1">
      <c r="A13" s="29"/>
      <c r="B13" s="11"/>
      <c r="C13" s="11"/>
      <c r="D13" s="53">
        <f t="shared" si="1"/>
        <v>0</v>
      </c>
      <c r="E13" s="12"/>
    </row>
    <row r="14" spans="1:8" ht="24.75" customHeight="1">
      <c r="A14" s="29"/>
      <c r="B14" s="15"/>
      <c r="C14" s="15"/>
      <c r="D14" s="53">
        <f t="shared" si="1"/>
        <v>0</v>
      </c>
      <c r="E14" s="12"/>
    </row>
    <row r="15" spans="1:8" ht="24.75" customHeight="1">
      <c r="A15" s="29" t="s">
        <v>9</v>
      </c>
      <c r="B15" s="54">
        <f>SUM(B5:B14)</f>
        <v>293000</v>
      </c>
      <c r="C15" s="54">
        <f>SUM(C5:C14)</f>
        <v>269995</v>
      </c>
      <c r="D15" s="53">
        <f>SUM(D5:D14)</f>
        <v>-23005</v>
      </c>
      <c r="E15" s="12"/>
    </row>
    <row r="16" spans="1:8" ht="24.75" customHeight="1"/>
    <row r="17" spans="1:5" ht="24.75" customHeight="1"/>
    <row r="18" spans="1:5" ht="24.75" customHeight="1"/>
    <row r="19" spans="1:5" ht="24.75" customHeight="1">
      <c r="A19" s="8" t="s">
        <v>10</v>
      </c>
      <c r="C19" s="27"/>
    </row>
    <row r="20" spans="1:5" ht="24.75" customHeight="1">
      <c r="A20" s="6" t="s">
        <v>1</v>
      </c>
      <c r="B20" s="19" t="s">
        <v>2</v>
      </c>
      <c r="C20" s="19" t="s">
        <v>29</v>
      </c>
      <c r="D20" s="28" t="s">
        <v>30</v>
      </c>
      <c r="E20" s="5" t="s">
        <v>3</v>
      </c>
    </row>
    <row r="21" spans="1:5" ht="24.75" customHeight="1">
      <c r="A21" s="6"/>
      <c r="B21" s="30" t="s">
        <v>12</v>
      </c>
      <c r="C21" s="30" t="s">
        <v>13</v>
      </c>
      <c r="D21" s="35" t="s">
        <v>32</v>
      </c>
      <c r="E21" s="4"/>
    </row>
    <row r="22" spans="1:5" ht="24.75" customHeight="1">
      <c r="A22" s="29" t="s">
        <v>11</v>
      </c>
      <c r="B22" s="14">
        <v>20000</v>
      </c>
      <c r="C22" s="14">
        <v>20000</v>
      </c>
      <c r="D22" s="53">
        <f t="shared" ref="D22" si="2">C22-B22</f>
        <v>0</v>
      </c>
      <c r="E22" s="25" t="s">
        <v>22</v>
      </c>
    </row>
    <row r="23" spans="1:5" ht="24.75" customHeight="1">
      <c r="A23" s="29" t="s">
        <v>17</v>
      </c>
      <c r="B23" s="15">
        <v>4000</v>
      </c>
      <c r="C23" s="15">
        <v>4000</v>
      </c>
      <c r="D23" s="53">
        <f t="shared" ref="D23:D30" si="3">C23-B23</f>
        <v>0</v>
      </c>
      <c r="E23" s="24" t="s">
        <v>23</v>
      </c>
    </row>
    <row r="24" spans="1:5" ht="24.75" customHeight="1">
      <c r="A24" s="21" t="s">
        <v>44</v>
      </c>
      <c r="B24" s="15">
        <v>4000</v>
      </c>
      <c r="C24" s="15">
        <v>4000</v>
      </c>
      <c r="D24" s="53">
        <f t="shared" si="3"/>
        <v>0</v>
      </c>
      <c r="E24" s="22" t="s">
        <v>24</v>
      </c>
    </row>
    <row r="25" spans="1:5" ht="24.75" customHeight="1">
      <c r="A25" s="29" t="s">
        <v>31</v>
      </c>
      <c r="B25" s="15">
        <v>224000</v>
      </c>
      <c r="C25" s="15">
        <v>110000</v>
      </c>
      <c r="D25" s="53">
        <f t="shared" si="3"/>
        <v>-114000</v>
      </c>
      <c r="E25" s="24" t="s">
        <v>25</v>
      </c>
    </row>
    <row r="26" spans="1:5" ht="24.75" customHeight="1">
      <c r="A26" s="29" t="s">
        <v>18</v>
      </c>
      <c r="B26" s="15">
        <v>16000</v>
      </c>
      <c r="C26" s="15">
        <v>16000</v>
      </c>
      <c r="D26" s="53">
        <f t="shared" si="3"/>
        <v>0</v>
      </c>
      <c r="E26" s="23" t="s">
        <v>26</v>
      </c>
    </row>
    <row r="27" spans="1:5" ht="24.75" customHeight="1">
      <c r="A27" s="29" t="s">
        <v>19</v>
      </c>
      <c r="B27" s="15">
        <v>5000</v>
      </c>
      <c r="C27" s="15">
        <v>6000</v>
      </c>
      <c r="D27" s="53">
        <f t="shared" si="3"/>
        <v>1000</v>
      </c>
      <c r="E27" s="26" t="s">
        <v>27</v>
      </c>
    </row>
    <row r="28" spans="1:5" ht="24.75" customHeight="1">
      <c r="A28" s="29" t="s">
        <v>20</v>
      </c>
      <c r="B28" s="15">
        <v>20000</v>
      </c>
      <c r="C28" s="15">
        <v>20000</v>
      </c>
      <c r="D28" s="53">
        <f t="shared" si="3"/>
        <v>0</v>
      </c>
      <c r="E28" s="25" t="s">
        <v>28</v>
      </c>
    </row>
    <row r="29" spans="1:5" ht="24.75" customHeight="1">
      <c r="A29" s="55" t="s">
        <v>40</v>
      </c>
      <c r="B29" s="15">
        <v>0</v>
      </c>
      <c r="C29" s="15">
        <v>89995</v>
      </c>
      <c r="D29" s="53">
        <f t="shared" si="3"/>
        <v>89995</v>
      </c>
      <c r="E29" s="16"/>
    </row>
    <row r="30" spans="1:5" ht="24.75" customHeight="1">
      <c r="A30" s="29"/>
      <c r="B30" s="15"/>
      <c r="C30" s="15"/>
      <c r="D30" s="53">
        <f t="shared" si="3"/>
        <v>0</v>
      </c>
      <c r="E30" s="16"/>
    </row>
    <row r="31" spans="1:5" ht="24.75" customHeight="1">
      <c r="A31" s="29" t="s">
        <v>9</v>
      </c>
      <c r="B31" s="54">
        <f>SUM(B22:B30)</f>
        <v>293000</v>
      </c>
      <c r="C31" s="54">
        <f>SUM(C22:C30)</f>
        <v>269995</v>
      </c>
      <c r="D31" s="53">
        <f>SUM(D22:D30)</f>
        <v>-23005</v>
      </c>
      <c r="E31" s="16"/>
    </row>
    <row r="32" spans="1:5" ht="24.75" customHeight="1">
      <c r="B32" s="8" t="s">
        <v>38</v>
      </c>
    </row>
  </sheetData>
  <mergeCells count="5">
    <mergeCell ref="A1:E1"/>
    <mergeCell ref="A3:A4"/>
    <mergeCell ref="E3:E4"/>
    <mergeCell ref="A20:A21"/>
    <mergeCell ref="E20:E21"/>
  </mergeCells>
  <phoneticPr fontId="1"/>
  <pageMargins left="0.78740157480314998" right="0.59055118110236204" top="0.98425196850393704" bottom="0.98425196850393704" header="0.511811023622047" footer="0.511811023622047"/>
  <pageSetup paperSize="9" scale="9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="85" zoomScaleNormal="85" workbookViewId="0">
      <selection activeCell="A7" sqref="A7"/>
    </sheetView>
  </sheetViews>
  <sheetFormatPr defaultRowHeight="13.5"/>
  <cols>
    <col min="1" max="1" width="11.75" style="32" customWidth="1"/>
    <col min="2" max="3" width="14.25" style="32" customWidth="1"/>
    <col min="4" max="4" width="13.125" style="32" bestFit="1" customWidth="1"/>
    <col min="5" max="5" width="28.625" style="32" customWidth="1"/>
    <col min="6" max="16384" width="9" style="32"/>
  </cols>
  <sheetData>
    <row r="1" spans="1:8" ht="27" customHeight="1">
      <c r="A1" s="7" t="s">
        <v>49</v>
      </c>
      <c r="B1" s="7"/>
      <c r="C1" s="7"/>
      <c r="D1" s="7"/>
      <c r="E1" s="7"/>
    </row>
    <row r="2" spans="1:8" ht="24.75" customHeight="1">
      <c r="A2" s="32" t="s">
        <v>0</v>
      </c>
      <c r="B2" s="32" t="s">
        <v>37</v>
      </c>
    </row>
    <row r="3" spans="1:8" ht="24.75" customHeight="1">
      <c r="A3" s="3" t="s">
        <v>1</v>
      </c>
      <c r="B3" s="34" t="s">
        <v>2</v>
      </c>
      <c r="C3" s="34" t="s">
        <v>29</v>
      </c>
      <c r="D3" s="35" t="s">
        <v>30</v>
      </c>
      <c r="E3" s="2" t="s">
        <v>3</v>
      </c>
    </row>
    <row r="4" spans="1:8" ht="24.75" customHeight="1">
      <c r="A4" s="3"/>
      <c r="B4" s="36" t="s">
        <v>12</v>
      </c>
      <c r="C4" s="36" t="s">
        <v>13</v>
      </c>
      <c r="D4" s="35" t="s">
        <v>32</v>
      </c>
      <c r="E4" s="1"/>
    </row>
    <row r="5" spans="1:8" ht="24.75" customHeight="1">
      <c r="A5" s="37" t="s">
        <v>4</v>
      </c>
      <c r="B5" s="57"/>
      <c r="C5" s="57"/>
      <c r="D5" s="51">
        <f>C5-B5</f>
        <v>0</v>
      </c>
      <c r="E5" s="43" t="s">
        <v>35</v>
      </c>
    </row>
    <row r="6" spans="1:8" ht="24.75" customHeight="1">
      <c r="A6" s="37" t="s">
        <v>5</v>
      </c>
      <c r="B6" s="58"/>
      <c r="C6" s="58"/>
      <c r="D6" s="51">
        <f t="shared" ref="D6" si="0">C6-B6</f>
        <v>0</v>
      </c>
      <c r="E6" s="43" t="s">
        <v>47</v>
      </c>
      <c r="H6" s="41"/>
    </row>
    <row r="7" spans="1:8" ht="24.75" customHeight="1">
      <c r="A7" s="29" t="s">
        <v>41</v>
      </c>
      <c r="B7" s="42"/>
      <c r="C7" s="42"/>
      <c r="D7" s="51">
        <f t="shared" ref="D7" si="1">B7-C7</f>
        <v>0</v>
      </c>
      <c r="E7" s="43" t="s">
        <v>48</v>
      </c>
      <c r="H7" s="41"/>
    </row>
    <row r="8" spans="1:8" ht="24.75" customHeight="1">
      <c r="A8" s="37" t="s">
        <v>6</v>
      </c>
      <c r="B8" s="44"/>
      <c r="C8" s="44"/>
      <c r="D8" s="51">
        <f t="shared" ref="D8:D14" si="2">C8-B8</f>
        <v>0</v>
      </c>
      <c r="E8" s="48"/>
    </row>
    <row r="9" spans="1:8" ht="24.75" customHeight="1">
      <c r="A9" s="37" t="s">
        <v>7</v>
      </c>
      <c r="B9" s="44"/>
      <c r="C9" s="44"/>
      <c r="D9" s="51">
        <f t="shared" si="2"/>
        <v>0</v>
      </c>
      <c r="E9" s="43"/>
    </row>
    <row r="10" spans="1:8" ht="24.75" customHeight="1">
      <c r="A10" s="37" t="s">
        <v>8</v>
      </c>
      <c r="B10" s="44"/>
      <c r="C10" s="44"/>
      <c r="D10" s="51">
        <f t="shared" si="2"/>
        <v>0</v>
      </c>
      <c r="E10" s="43"/>
    </row>
    <row r="11" spans="1:8" ht="24.75" customHeight="1">
      <c r="A11" s="37"/>
      <c r="B11" s="44"/>
      <c r="C11" s="44"/>
      <c r="D11" s="51">
        <f t="shared" si="2"/>
        <v>0</v>
      </c>
      <c r="E11" s="43"/>
    </row>
    <row r="12" spans="1:8" ht="24.75" customHeight="1">
      <c r="A12" s="37"/>
      <c r="B12" s="44"/>
      <c r="C12" s="44"/>
      <c r="D12" s="51">
        <f t="shared" si="2"/>
        <v>0</v>
      </c>
      <c r="E12" s="43"/>
    </row>
    <row r="13" spans="1:8" ht="24.75" customHeight="1">
      <c r="A13" s="37"/>
      <c r="B13" s="44"/>
      <c r="C13" s="44"/>
      <c r="D13" s="51">
        <f t="shared" si="2"/>
        <v>0</v>
      </c>
      <c r="E13" s="43"/>
    </row>
    <row r="14" spans="1:8" ht="24.75" customHeight="1">
      <c r="A14" s="37"/>
      <c r="B14" s="44"/>
      <c r="C14" s="44"/>
      <c r="D14" s="51">
        <f t="shared" si="2"/>
        <v>0</v>
      </c>
      <c r="E14" s="43"/>
    </row>
    <row r="15" spans="1:8" ht="24.75" customHeight="1">
      <c r="A15" s="37" t="s">
        <v>9</v>
      </c>
      <c r="B15" s="52">
        <f>SUM(B5:B14)</f>
        <v>0</v>
      </c>
      <c r="C15" s="52">
        <f>SUM(C5:C14)</f>
        <v>0</v>
      </c>
      <c r="D15" s="51">
        <f>SUM(D5:D14)</f>
        <v>0</v>
      </c>
      <c r="E15" s="43"/>
    </row>
    <row r="16" spans="1:8" ht="24.75" customHeight="1"/>
    <row r="17" spans="1:5" ht="24.75" customHeight="1"/>
    <row r="18" spans="1:5" ht="24.75" customHeight="1"/>
    <row r="19" spans="1:5" ht="24.75" customHeight="1">
      <c r="A19" s="32" t="s">
        <v>10</v>
      </c>
      <c r="C19" s="33"/>
    </row>
    <row r="20" spans="1:5" ht="24.75" customHeight="1">
      <c r="A20" s="3" t="s">
        <v>1</v>
      </c>
      <c r="B20" s="34" t="s">
        <v>2</v>
      </c>
      <c r="C20" s="34" t="s">
        <v>29</v>
      </c>
      <c r="D20" s="35" t="s">
        <v>30</v>
      </c>
      <c r="E20" s="2" t="s">
        <v>3</v>
      </c>
    </row>
    <row r="21" spans="1:5" ht="24.75" customHeight="1">
      <c r="A21" s="3"/>
      <c r="B21" s="36" t="s">
        <v>12</v>
      </c>
      <c r="C21" s="36" t="s">
        <v>13</v>
      </c>
      <c r="D21" s="35" t="s">
        <v>32</v>
      </c>
      <c r="E21" s="1"/>
    </row>
    <row r="22" spans="1:5" ht="24.75" customHeight="1">
      <c r="A22" s="37" t="s">
        <v>11</v>
      </c>
      <c r="B22" s="57"/>
      <c r="C22" s="57"/>
      <c r="D22" s="51">
        <f t="shared" ref="D22" si="3">C22-B22</f>
        <v>0</v>
      </c>
      <c r="E22" s="45"/>
    </row>
    <row r="23" spans="1:5" ht="24.75" customHeight="1">
      <c r="A23" s="37" t="s">
        <v>17</v>
      </c>
      <c r="B23" s="44"/>
      <c r="C23" s="44"/>
      <c r="D23" s="51">
        <f t="shared" ref="D23:D30" si="4">C23-B23</f>
        <v>0</v>
      </c>
      <c r="E23" s="46"/>
    </row>
    <row r="24" spans="1:5" ht="24.75" customHeight="1">
      <c r="A24" s="47" t="s">
        <v>44</v>
      </c>
      <c r="B24" s="44"/>
      <c r="C24" s="44"/>
      <c r="D24" s="51">
        <f t="shared" si="4"/>
        <v>0</v>
      </c>
      <c r="E24" s="43"/>
    </row>
    <row r="25" spans="1:5" ht="24.75" customHeight="1">
      <c r="A25" s="37" t="s">
        <v>31</v>
      </c>
      <c r="B25" s="44"/>
      <c r="C25" s="44"/>
      <c r="D25" s="51">
        <f t="shared" si="4"/>
        <v>0</v>
      </c>
      <c r="E25" s="46"/>
    </row>
    <row r="26" spans="1:5" ht="24.75" customHeight="1">
      <c r="A26" s="37" t="s">
        <v>18</v>
      </c>
      <c r="B26" s="44"/>
      <c r="C26" s="44"/>
      <c r="D26" s="51">
        <f t="shared" si="4"/>
        <v>0</v>
      </c>
      <c r="E26" s="48"/>
    </row>
    <row r="27" spans="1:5" ht="24.75" customHeight="1">
      <c r="A27" s="37" t="s">
        <v>19</v>
      </c>
      <c r="B27" s="44"/>
      <c r="C27" s="44"/>
      <c r="D27" s="51">
        <f t="shared" si="4"/>
        <v>0</v>
      </c>
      <c r="E27" s="49"/>
    </row>
    <row r="28" spans="1:5" ht="24.75" customHeight="1">
      <c r="A28" s="37" t="s">
        <v>20</v>
      </c>
      <c r="B28" s="44"/>
      <c r="C28" s="44"/>
      <c r="D28" s="51">
        <f t="shared" si="4"/>
        <v>0</v>
      </c>
      <c r="E28" s="45"/>
    </row>
    <row r="29" spans="1:5" ht="24.75" customHeight="1">
      <c r="A29" s="56" t="s">
        <v>40</v>
      </c>
      <c r="B29" s="44"/>
      <c r="C29" s="44"/>
      <c r="D29" s="51">
        <f t="shared" si="4"/>
        <v>0</v>
      </c>
      <c r="E29" s="43"/>
    </row>
    <row r="30" spans="1:5" ht="24.75" customHeight="1">
      <c r="A30" s="37"/>
      <c r="B30" s="44"/>
      <c r="C30" s="44"/>
      <c r="D30" s="51">
        <f t="shared" si="4"/>
        <v>0</v>
      </c>
      <c r="E30" s="43"/>
    </row>
    <row r="31" spans="1:5" ht="24.75" customHeight="1">
      <c r="A31" s="37" t="s">
        <v>9</v>
      </c>
      <c r="B31" s="52">
        <f>SUM(B22:B30)</f>
        <v>0</v>
      </c>
      <c r="C31" s="52">
        <f>SUM(C22:C30)</f>
        <v>0</v>
      </c>
      <c r="D31" s="51">
        <f>SUM(D22:D30)</f>
        <v>0</v>
      </c>
      <c r="E31" s="43"/>
    </row>
    <row r="32" spans="1:5" ht="24.75" customHeight="1">
      <c r="B32" s="32" t="s">
        <v>38</v>
      </c>
    </row>
  </sheetData>
  <mergeCells count="5">
    <mergeCell ref="A1:E1"/>
    <mergeCell ref="A3:A4"/>
    <mergeCell ref="E3:E4"/>
    <mergeCell ref="A20:A21"/>
    <mergeCell ref="E20:E21"/>
  </mergeCells>
  <phoneticPr fontId="1"/>
  <pageMargins left="0.78740157480314998" right="0.59055118110236204" top="0.98425196850393704" bottom="0.98425196850393704" header="0.511811023622047" footer="0.51181102362204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収支予算書（記入例）</vt:lpstr>
      <vt:lpstr>収支予算書</vt:lpstr>
      <vt:lpstr>収支精算書（記入例）</vt:lpstr>
      <vt:lpstr>収支精算書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hidetoshi-hotta</dc:creator>
  <cp:keywords/>
  <dc:description/>
  <cp:lastModifiedBy>Administrator</cp:lastModifiedBy>
  <cp:lastPrinted>2020-02-21T02:33:02Z</cp:lastPrinted>
  <dcterms:created xsi:type="dcterms:W3CDTF">2007-02-15T03:06:14Z</dcterms:created>
  <dcterms:modified xsi:type="dcterms:W3CDTF">2021-02-08T00:25:21Z</dcterms:modified>
  <cp:category/>
</cp:coreProperties>
</file>